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/Users/albertomogni/Desktop/Barilla/Reparto D/FILE DEFINITIVI/"/>
    </mc:Choice>
  </mc:AlternateContent>
  <xr:revisionPtr revIDLastSave="0" documentId="13_ncr:1_{19A4A498-8294-CC48-9BF8-4DD4BB172F4B}" xr6:coauthVersionLast="45" xr6:coauthVersionMax="47" xr10:uidLastSave="{00000000-0000-0000-0000-000000000000}"/>
  <bookViews>
    <workbookView xWindow="0" yWindow="0" windowWidth="28800" windowHeight="18000" activeTab="5" xr2:uid="{10677409-464A-417E-9637-25092AFA6869}"/>
  </bookViews>
  <sheets>
    <sheet name="IMPASTATRICE" sheetId="1" r:id="rId1"/>
    <sheet name="FORMATURA" sheetId="12" r:id="rId2"/>
    <sheet name="COTTURA" sheetId="13" r:id="rId3"/>
    <sheet name="CONFEZIONAMENTO" sheetId="4" r:id="rId4"/>
    <sheet name="INCASSAMENTO" sheetId="5" r:id="rId5"/>
    <sheet name="Tabelle" sheetId="6" r:id="rId6"/>
  </sheets>
  <externalReferences>
    <externalReference r:id="rId7"/>
    <externalReference r:id="rId8"/>
  </externalReferences>
  <definedNames>
    <definedName name="_xlcn.WorksheetConnection_Foglio1A2C131" hidden="1">[1]Foglio1!$A$3:$B$14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Intervallo" name="Intervallo" connection="WorksheetConnection_Foglio1!$A$2:$C$13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" i="5" l="1"/>
  <c r="T5" i="5"/>
  <c r="T6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37" i="5"/>
  <c r="T38" i="5"/>
  <c r="T39" i="5"/>
  <c r="T40" i="5"/>
  <c r="T41" i="5"/>
  <c r="T42" i="5"/>
  <c r="T43" i="5"/>
  <c r="T44" i="5"/>
  <c r="T45" i="5"/>
  <c r="T46" i="5"/>
  <c r="T47" i="5"/>
  <c r="T48" i="5"/>
  <c r="T49" i="5"/>
  <c r="T50" i="5"/>
  <c r="T51" i="5"/>
  <c r="T52" i="5"/>
  <c r="T53" i="5"/>
  <c r="T54" i="5"/>
  <c r="T55" i="5"/>
  <c r="T56" i="5"/>
  <c r="T57" i="5"/>
  <c r="T58" i="5"/>
  <c r="T59" i="5"/>
  <c r="T60" i="5"/>
  <c r="T61" i="5"/>
  <c r="T62" i="5"/>
  <c r="T63" i="5"/>
  <c r="T64" i="5"/>
  <c r="T65" i="5"/>
  <c r="T66" i="5"/>
  <c r="T67" i="5"/>
  <c r="T68" i="5"/>
  <c r="T69" i="5"/>
  <c r="T70" i="5"/>
  <c r="T71" i="5"/>
  <c r="T72" i="5"/>
  <c r="T73" i="5"/>
  <c r="T74" i="5"/>
  <c r="T75" i="5"/>
  <c r="T76" i="5"/>
  <c r="T77" i="5"/>
  <c r="T78" i="5"/>
  <c r="T79" i="5"/>
  <c r="T80" i="5"/>
  <c r="T81" i="5"/>
  <c r="T82" i="5"/>
  <c r="T83" i="5"/>
  <c r="T84" i="5"/>
  <c r="T85" i="5"/>
  <c r="T86" i="5"/>
  <c r="T87" i="5"/>
  <c r="T88" i="5"/>
  <c r="T89" i="5"/>
  <c r="T90" i="5"/>
  <c r="T5" i="1" l="1"/>
  <c r="T4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L4" i="1"/>
  <c r="T5" i="4"/>
  <c r="T6" i="4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6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3" i="4"/>
  <c r="T84" i="4"/>
  <c r="T85" i="4"/>
  <c r="T86" i="4"/>
  <c r="T87" i="4"/>
  <c r="T88" i="4"/>
  <c r="T89" i="4"/>
  <c r="T90" i="4"/>
  <c r="T91" i="4"/>
  <c r="T92" i="4"/>
  <c r="T93" i="4"/>
  <c r="T94" i="4"/>
  <c r="T95" i="4"/>
  <c r="T96" i="4"/>
  <c r="T97" i="4"/>
  <c r="T98" i="4"/>
  <c r="T99" i="4"/>
  <c r="T100" i="4"/>
  <c r="T101" i="4"/>
  <c r="T102" i="4"/>
  <c r="T103" i="4"/>
  <c r="T104" i="4"/>
  <c r="T4" i="4"/>
  <c r="T5" i="13"/>
  <c r="T6" i="13"/>
  <c r="T7" i="13"/>
  <c r="T8" i="13"/>
  <c r="T9" i="13"/>
  <c r="T10" i="13"/>
  <c r="T11" i="13"/>
  <c r="T12" i="13"/>
  <c r="T13" i="13"/>
  <c r="T14" i="13"/>
  <c r="T15" i="13"/>
  <c r="T16" i="13"/>
  <c r="T17" i="13"/>
  <c r="T18" i="13"/>
  <c r="T19" i="13"/>
  <c r="T20" i="13"/>
  <c r="T21" i="13"/>
  <c r="T22" i="13"/>
  <c r="T23" i="13"/>
  <c r="T24" i="13"/>
  <c r="T25" i="13"/>
  <c r="T26" i="13"/>
  <c r="T27" i="13"/>
  <c r="T28" i="13"/>
  <c r="T29" i="13"/>
  <c r="T30" i="13"/>
  <c r="T31" i="13"/>
  <c r="T32" i="13"/>
  <c r="T33" i="13"/>
  <c r="T34" i="13"/>
  <c r="T35" i="13"/>
  <c r="T36" i="13"/>
  <c r="T37" i="13"/>
  <c r="T38" i="13"/>
  <c r="T39" i="13"/>
  <c r="T40" i="13"/>
  <c r="T41" i="13"/>
  <c r="T42" i="13"/>
  <c r="T43" i="13"/>
  <c r="T44" i="13"/>
  <c r="T45" i="13"/>
  <c r="T46" i="13"/>
  <c r="T47" i="13"/>
  <c r="T48" i="13"/>
  <c r="T49" i="13"/>
  <c r="T50" i="13"/>
  <c r="T51" i="13"/>
  <c r="T52" i="13"/>
  <c r="T53" i="13"/>
  <c r="T54" i="13"/>
  <c r="T55" i="13"/>
  <c r="T56" i="13"/>
  <c r="T57" i="13"/>
  <c r="T58" i="13"/>
  <c r="T59" i="13"/>
  <c r="T60" i="13"/>
  <c r="T61" i="13"/>
  <c r="T62" i="13"/>
  <c r="T63" i="13"/>
  <c r="T64" i="13"/>
  <c r="T65" i="13"/>
  <c r="T66" i="13"/>
  <c r="T67" i="13"/>
  <c r="T68" i="13"/>
  <c r="T69" i="13"/>
  <c r="T70" i="13"/>
  <c r="T71" i="13"/>
  <c r="T72" i="13"/>
  <c r="T73" i="13"/>
  <c r="T74" i="13"/>
  <c r="T75" i="13"/>
  <c r="T76" i="13"/>
  <c r="T77" i="13"/>
  <c r="T78" i="13"/>
  <c r="T4" i="13"/>
  <c r="T5" i="12" l="1"/>
  <c r="T6" i="12"/>
  <c r="T7" i="12"/>
  <c r="T8" i="12"/>
  <c r="T9" i="12"/>
  <c r="T10" i="12"/>
  <c r="T11" i="12"/>
  <c r="T12" i="12"/>
  <c r="T13" i="12"/>
  <c r="T14" i="12"/>
  <c r="T15" i="12"/>
  <c r="T16" i="12"/>
  <c r="T17" i="12"/>
  <c r="T18" i="12"/>
  <c r="T19" i="12"/>
  <c r="T20" i="12"/>
  <c r="T21" i="12"/>
  <c r="T22" i="12"/>
  <c r="T23" i="12"/>
  <c r="T24" i="12"/>
  <c r="T25" i="12"/>
  <c r="T26" i="12"/>
  <c r="T27" i="12"/>
  <c r="T28" i="12"/>
  <c r="T29" i="12"/>
  <c r="T30" i="12"/>
  <c r="T31" i="12"/>
  <c r="T32" i="12"/>
  <c r="T33" i="12"/>
  <c r="T34" i="12"/>
  <c r="T35" i="12"/>
  <c r="T36" i="12"/>
  <c r="T37" i="12"/>
  <c r="T38" i="12"/>
  <c r="T39" i="12"/>
  <c r="T40" i="12"/>
  <c r="T41" i="12"/>
  <c r="T42" i="12"/>
  <c r="T43" i="12"/>
  <c r="T44" i="12"/>
  <c r="T45" i="12"/>
  <c r="T46" i="12"/>
  <c r="T47" i="12"/>
  <c r="T48" i="12"/>
  <c r="T49" i="12"/>
  <c r="T50" i="12"/>
  <c r="T51" i="12"/>
  <c r="T52" i="12"/>
  <c r="T53" i="12"/>
  <c r="T54" i="12"/>
  <c r="T55" i="12"/>
  <c r="T56" i="12"/>
  <c r="T57" i="12"/>
  <c r="T58" i="12"/>
  <c r="T59" i="12"/>
  <c r="T60" i="12"/>
  <c r="T61" i="12"/>
  <c r="T62" i="12"/>
  <c r="T63" i="12"/>
  <c r="T64" i="12"/>
  <c r="T65" i="12"/>
  <c r="T66" i="12"/>
  <c r="T67" i="12"/>
  <c r="T68" i="12"/>
  <c r="T69" i="12"/>
  <c r="T70" i="12"/>
  <c r="T71" i="12"/>
  <c r="T72" i="12"/>
  <c r="T73" i="12"/>
  <c r="T74" i="12"/>
  <c r="T75" i="12"/>
  <c r="T76" i="12"/>
  <c r="T77" i="12"/>
  <c r="T78" i="12"/>
  <c r="T79" i="12"/>
  <c r="T80" i="12"/>
  <c r="T81" i="12"/>
  <c r="T82" i="12"/>
  <c r="T83" i="12"/>
  <c r="T84" i="12"/>
  <c r="T85" i="12"/>
  <c r="T86" i="12"/>
  <c r="T87" i="12"/>
  <c r="T88" i="12"/>
  <c r="T89" i="12"/>
  <c r="T90" i="12"/>
  <c r="T91" i="12"/>
  <c r="T92" i="12"/>
  <c r="T93" i="12"/>
  <c r="T94" i="12"/>
  <c r="T95" i="12"/>
  <c r="T96" i="12"/>
  <c r="T97" i="12"/>
  <c r="T98" i="12"/>
  <c r="T99" i="12"/>
  <c r="T100" i="12"/>
  <c r="T101" i="12"/>
  <c r="T102" i="12"/>
  <c r="T103" i="12"/>
  <c r="T104" i="12"/>
  <c r="T105" i="12"/>
  <c r="T106" i="12"/>
  <c r="T107" i="12"/>
  <c r="T4" i="12"/>
  <c r="S4" i="1"/>
  <c r="N5" i="5"/>
  <c r="N8" i="5"/>
  <c r="N12" i="5"/>
  <c r="N41" i="5"/>
  <c r="N48" i="5"/>
  <c r="N76" i="5"/>
  <c r="N78" i="5"/>
  <c r="J11" i="5"/>
  <c r="N11" i="5" s="1"/>
  <c r="J13" i="5"/>
  <c r="N13" i="5" s="1"/>
  <c r="J14" i="5"/>
  <c r="N14" i="5" s="1"/>
  <c r="J15" i="5"/>
  <c r="N15" i="5" s="1"/>
  <c r="J16" i="5"/>
  <c r="N16" i="5" s="1"/>
  <c r="J17" i="5"/>
  <c r="N17" i="5" s="1"/>
  <c r="J18" i="5"/>
  <c r="N18" i="5" s="1"/>
  <c r="J19" i="5"/>
  <c r="N19" i="5" s="1"/>
  <c r="J20" i="5"/>
  <c r="N20" i="5" s="1"/>
  <c r="J21" i="5"/>
  <c r="N21" i="5" s="1"/>
  <c r="J22" i="5"/>
  <c r="N22" i="5" s="1"/>
  <c r="J23" i="5"/>
  <c r="N23" i="5" s="1"/>
  <c r="J24" i="5"/>
  <c r="N24" i="5" s="1"/>
  <c r="J25" i="5"/>
  <c r="N25" i="5" s="1"/>
  <c r="J26" i="5"/>
  <c r="N26" i="5" s="1"/>
  <c r="J27" i="5"/>
  <c r="N27" i="5" s="1"/>
  <c r="J28" i="5"/>
  <c r="N28" i="5" s="1"/>
  <c r="J29" i="5"/>
  <c r="N29" i="5" s="1"/>
  <c r="J30" i="5"/>
  <c r="N30" i="5" s="1"/>
  <c r="J31" i="5"/>
  <c r="N31" i="5" s="1"/>
  <c r="J32" i="5"/>
  <c r="N32" i="5" s="1"/>
  <c r="J33" i="5"/>
  <c r="N33" i="5" s="1"/>
  <c r="J34" i="5"/>
  <c r="N34" i="5" s="1"/>
  <c r="J35" i="5"/>
  <c r="N35" i="5" s="1"/>
  <c r="J36" i="5"/>
  <c r="N36" i="5" s="1"/>
  <c r="J37" i="5"/>
  <c r="N37" i="5" s="1"/>
  <c r="J38" i="5"/>
  <c r="N38" i="5" s="1"/>
  <c r="J39" i="5"/>
  <c r="N39" i="5" s="1"/>
  <c r="J40" i="5"/>
  <c r="N40" i="5" s="1"/>
  <c r="J42" i="5"/>
  <c r="N42" i="5" s="1"/>
  <c r="J43" i="5"/>
  <c r="N43" i="5" s="1"/>
  <c r="J44" i="5"/>
  <c r="N44" i="5" s="1"/>
  <c r="J45" i="5"/>
  <c r="N45" i="5" s="1"/>
  <c r="J46" i="5"/>
  <c r="N46" i="5" s="1"/>
  <c r="J47" i="5"/>
  <c r="N47" i="5" s="1"/>
  <c r="J49" i="5"/>
  <c r="N49" i="5" s="1"/>
  <c r="J50" i="5"/>
  <c r="N50" i="5" s="1"/>
  <c r="J51" i="5"/>
  <c r="N51" i="5" s="1"/>
  <c r="J52" i="5"/>
  <c r="N52" i="5" s="1"/>
  <c r="J53" i="5"/>
  <c r="N53" i="5" s="1"/>
  <c r="J54" i="5"/>
  <c r="N54" i="5" s="1"/>
  <c r="J55" i="5"/>
  <c r="N55" i="5" s="1"/>
  <c r="J56" i="5"/>
  <c r="N56" i="5" s="1"/>
  <c r="J57" i="5"/>
  <c r="N57" i="5" s="1"/>
  <c r="J58" i="5"/>
  <c r="N58" i="5" s="1"/>
  <c r="J59" i="5"/>
  <c r="N59" i="5" s="1"/>
  <c r="J60" i="5"/>
  <c r="N60" i="5" s="1"/>
  <c r="J61" i="5"/>
  <c r="N61" i="5" s="1"/>
  <c r="J62" i="5"/>
  <c r="N62" i="5" s="1"/>
  <c r="J63" i="5"/>
  <c r="N63" i="5" s="1"/>
  <c r="J64" i="5"/>
  <c r="N64" i="5" s="1"/>
  <c r="J65" i="5"/>
  <c r="N65" i="5" s="1"/>
  <c r="J66" i="5"/>
  <c r="N66" i="5" s="1"/>
  <c r="J67" i="5"/>
  <c r="N67" i="5" s="1"/>
  <c r="J68" i="5"/>
  <c r="N68" i="5" s="1"/>
  <c r="J69" i="5"/>
  <c r="N69" i="5" s="1"/>
  <c r="J70" i="5"/>
  <c r="N70" i="5" s="1"/>
  <c r="J71" i="5"/>
  <c r="N71" i="5" s="1"/>
  <c r="J72" i="5"/>
  <c r="N72" i="5" s="1"/>
  <c r="J73" i="5"/>
  <c r="N73" i="5" s="1"/>
  <c r="J74" i="5"/>
  <c r="N74" i="5" s="1"/>
  <c r="J75" i="5"/>
  <c r="N75" i="5" s="1"/>
  <c r="J77" i="5"/>
  <c r="N77" i="5" s="1"/>
  <c r="J79" i="5"/>
  <c r="N79" i="5" s="1"/>
  <c r="J80" i="5"/>
  <c r="N80" i="5" s="1"/>
  <c r="J81" i="5"/>
  <c r="N81" i="5" s="1"/>
  <c r="J82" i="5"/>
  <c r="N82" i="5" s="1"/>
  <c r="J83" i="5"/>
  <c r="N83" i="5" s="1"/>
  <c r="J84" i="5"/>
  <c r="N84" i="5" s="1"/>
  <c r="J85" i="5"/>
  <c r="N85" i="5" s="1"/>
  <c r="J86" i="5"/>
  <c r="N86" i="5" s="1"/>
  <c r="J87" i="5"/>
  <c r="N87" i="5" s="1"/>
  <c r="J88" i="5"/>
  <c r="N88" i="5" s="1"/>
  <c r="J89" i="5"/>
  <c r="N89" i="5" s="1"/>
  <c r="J90" i="5"/>
  <c r="N90" i="5" s="1"/>
  <c r="J6" i="5"/>
  <c r="N6" i="5" s="1"/>
  <c r="J7" i="5"/>
  <c r="N7" i="5" s="1"/>
  <c r="J9" i="5"/>
  <c r="N9" i="5" s="1"/>
  <c r="J10" i="5"/>
  <c r="N10" i="5" s="1"/>
  <c r="J4" i="5"/>
  <c r="N4" i="5" s="1"/>
  <c r="U4" i="1" l="1"/>
  <c r="N31" i="4"/>
  <c r="N32" i="4"/>
  <c r="N33" i="4"/>
  <c r="N34" i="4"/>
  <c r="N62" i="4"/>
  <c r="J5" i="4"/>
  <c r="N5" i="4" s="1"/>
  <c r="J6" i="4"/>
  <c r="N6" i="4" s="1"/>
  <c r="J7" i="4"/>
  <c r="N7" i="4" s="1"/>
  <c r="J8" i="4"/>
  <c r="N8" i="4" s="1"/>
  <c r="J9" i="4"/>
  <c r="N9" i="4" s="1"/>
  <c r="J10" i="4"/>
  <c r="N10" i="4" s="1"/>
  <c r="J11" i="4"/>
  <c r="N11" i="4" s="1"/>
  <c r="J12" i="4"/>
  <c r="N12" i="4" s="1"/>
  <c r="J13" i="4"/>
  <c r="N13" i="4" s="1"/>
  <c r="J14" i="4"/>
  <c r="N14" i="4" s="1"/>
  <c r="J15" i="4"/>
  <c r="N15" i="4" s="1"/>
  <c r="J16" i="4"/>
  <c r="N16" i="4" s="1"/>
  <c r="J17" i="4"/>
  <c r="N17" i="4" s="1"/>
  <c r="J18" i="4"/>
  <c r="N18" i="4" s="1"/>
  <c r="J19" i="4"/>
  <c r="N19" i="4" s="1"/>
  <c r="J20" i="4"/>
  <c r="N20" i="4" s="1"/>
  <c r="J21" i="4"/>
  <c r="N21" i="4" s="1"/>
  <c r="J22" i="4"/>
  <c r="N22" i="4" s="1"/>
  <c r="J23" i="4"/>
  <c r="N23" i="4" s="1"/>
  <c r="J24" i="4"/>
  <c r="N24" i="4" s="1"/>
  <c r="J25" i="4"/>
  <c r="N25" i="4" s="1"/>
  <c r="J26" i="4"/>
  <c r="N26" i="4" s="1"/>
  <c r="J27" i="4"/>
  <c r="N27" i="4" s="1"/>
  <c r="J28" i="4"/>
  <c r="N28" i="4" s="1"/>
  <c r="J29" i="4"/>
  <c r="N29" i="4" s="1"/>
  <c r="J30" i="4"/>
  <c r="N30" i="4" s="1"/>
  <c r="J35" i="4"/>
  <c r="N35" i="4" s="1"/>
  <c r="J36" i="4"/>
  <c r="N36" i="4" s="1"/>
  <c r="J37" i="4"/>
  <c r="N37" i="4" s="1"/>
  <c r="J38" i="4"/>
  <c r="N38" i="4" s="1"/>
  <c r="J39" i="4"/>
  <c r="N39" i="4" s="1"/>
  <c r="J40" i="4"/>
  <c r="N40" i="4" s="1"/>
  <c r="J41" i="4"/>
  <c r="N41" i="4" s="1"/>
  <c r="J42" i="4"/>
  <c r="N42" i="4" s="1"/>
  <c r="J43" i="4"/>
  <c r="N43" i="4" s="1"/>
  <c r="J44" i="4"/>
  <c r="N44" i="4" s="1"/>
  <c r="J45" i="4"/>
  <c r="N45" i="4" s="1"/>
  <c r="J46" i="4"/>
  <c r="N46" i="4" s="1"/>
  <c r="J47" i="4"/>
  <c r="N47" i="4" s="1"/>
  <c r="J48" i="4"/>
  <c r="N48" i="4" s="1"/>
  <c r="J49" i="4"/>
  <c r="N49" i="4" s="1"/>
  <c r="J50" i="4"/>
  <c r="N50" i="4" s="1"/>
  <c r="J51" i="4"/>
  <c r="N51" i="4" s="1"/>
  <c r="J52" i="4"/>
  <c r="N52" i="4" s="1"/>
  <c r="J53" i="4"/>
  <c r="N53" i="4" s="1"/>
  <c r="J54" i="4"/>
  <c r="N54" i="4" s="1"/>
  <c r="J55" i="4"/>
  <c r="N55" i="4" s="1"/>
  <c r="J56" i="4"/>
  <c r="N56" i="4" s="1"/>
  <c r="J57" i="4"/>
  <c r="N57" i="4" s="1"/>
  <c r="J58" i="4"/>
  <c r="N58" i="4" s="1"/>
  <c r="J59" i="4"/>
  <c r="N59" i="4" s="1"/>
  <c r="J60" i="4"/>
  <c r="N60" i="4" s="1"/>
  <c r="J61" i="4"/>
  <c r="N61" i="4" s="1"/>
  <c r="J63" i="4"/>
  <c r="N63" i="4" s="1"/>
  <c r="J64" i="4"/>
  <c r="N64" i="4" s="1"/>
  <c r="J65" i="4"/>
  <c r="N65" i="4" s="1"/>
  <c r="J66" i="4"/>
  <c r="N66" i="4" s="1"/>
  <c r="J67" i="4"/>
  <c r="N67" i="4" s="1"/>
  <c r="J68" i="4"/>
  <c r="N68" i="4" s="1"/>
  <c r="J69" i="4"/>
  <c r="N69" i="4" s="1"/>
  <c r="J70" i="4"/>
  <c r="N70" i="4" s="1"/>
  <c r="J71" i="4"/>
  <c r="N71" i="4" s="1"/>
  <c r="J72" i="4"/>
  <c r="N72" i="4" s="1"/>
  <c r="J73" i="4"/>
  <c r="N73" i="4" s="1"/>
  <c r="J74" i="4"/>
  <c r="N74" i="4" s="1"/>
  <c r="J75" i="4"/>
  <c r="N75" i="4" s="1"/>
  <c r="J76" i="4"/>
  <c r="N76" i="4" s="1"/>
  <c r="J77" i="4"/>
  <c r="N77" i="4" s="1"/>
  <c r="J78" i="4"/>
  <c r="N78" i="4" s="1"/>
  <c r="J79" i="4"/>
  <c r="N79" i="4" s="1"/>
  <c r="J80" i="4"/>
  <c r="N80" i="4" s="1"/>
  <c r="J81" i="4"/>
  <c r="N81" i="4" s="1"/>
  <c r="J82" i="4"/>
  <c r="N82" i="4" s="1"/>
  <c r="J83" i="4"/>
  <c r="N83" i="4" s="1"/>
  <c r="J84" i="4"/>
  <c r="N84" i="4" s="1"/>
  <c r="J85" i="4"/>
  <c r="N85" i="4" s="1"/>
  <c r="J86" i="4"/>
  <c r="N86" i="4" s="1"/>
  <c r="J87" i="4"/>
  <c r="N87" i="4" s="1"/>
  <c r="J88" i="4"/>
  <c r="N88" i="4" s="1"/>
  <c r="J89" i="4"/>
  <c r="N89" i="4" s="1"/>
  <c r="J90" i="4"/>
  <c r="N90" i="4" s="1"/>
  <c r="J91" i="4"/>
  <c r="N91" i="4" s="1"/>
  <c r="J92" i="4"/>
  <c r="N92" i="4" s="1"/>
  <c r="J93" i="4"/>
  <c r="N93" i="4" s="1"/>
  <c r="J94" i="4"/>
  <c r="N94" i="4" s="1"/>
  <c r="J95" i="4"/>
  <c r="N95" i="4" s="1"/>
  <c r="J96" i="4"/>
  <c r="N96" i="4" s="1"/>
  <c r="J97" i="4"/>
  <c r="N97" i="4" s="1"/>
  <c r="J98" i="4"/>
  <c r="N98" i="4" s="1"/>
  <c r="J99" i="4"/>
  <c r="N99" i="4" s="1"/>
  <c r="J100" i="4"/>
  <c r="N100" i="4" s="1"/>
  <c r="J101" i="4"/>
  <c r="N101" i="4" s="1"/>
  <c r="J102" i="4"/>
  <c r="N102" i="4" s="1"/>
  <c r="J103" i="4"/>
  <c r="N103" i="4" s="1"/>
  <c r="J104" i="4"/>
  <c r="N104" i="4" s="1"/>
  <c r="J4" i="4"/>
  <c r="N4" i="4" s="1"/>
  <c r="L4" i="4"/>
  <c r="S4" i="4" s="1"/>
  <c r="U4" i="4" s="1"/>
  <c r="L5" i="4"/>
  <c r="S5" i="4" s="1"/>
  <c r="U5" i="4" s="1"/>
  <c r="L6" i="4"/>
  <c r="S6" i="4" s="1"/>
  <c r="U6" i="4" s="1"/>
  <c r="L7" i="4"/>
  <c r="S7" i="4" s="1"/>
  <c r="U7" i="4" s="1"/>
  <c r="L8" i="4"/>
  <c r="S8" i="4" s="1"/>
  <c r="U8" i="4" s="1"/>
  <c r="L9" i="4"/>
  <c r="S9" i="4" s="1"/>
  <c r="U9" i="4" s="1"/>
  <c r="L10" i="4"/>
  <c r="S10" i="4" s="1"/>
  <c r="U10" i="4" s="1"/>
  <c r="L11" i="4"/>
  <c r="S11" i="4" s="1"/>
  <c r="U11" i="4" s="1"/>
  <c r="L12" i="4"/>
  <c r="S12" i="4" s="1"/>
  <c r="U12" i="4" s="1"/>
  <c r="L13" i="4"/>
  <c r="S13" i="4" s="1"/>
  <c r="U13" i="4" s="1"/>
  <c r="L14" i="4"/>
  <c r="S14" i="4" s="1"/>
  <c r="U14" i="4" s="1"/>
  <c r="L15" i="4"/>
  <c r="S15" i="4" s="1"/>
  <c r="U15" i="4" s="1"/>
  <c r="L16" i="4"/>
  <c r="S16" i="4" s="1"/>
  <c r="U16" i="4" s="1"/>
  <c r="L17" i="4"/>
  <c r="S17" i="4" s="1"/>
  <c r="U17" i="4" s="1"/>
  <c r="L18" i="4"/>
  <c r="S18" i="4" s="1"/>
  <c r="U18" i="4" s="1"/>
  <c r="L19" i="4"/>
  <c r="S19" i="4" s="1"/>
  <c r="U19" i="4" s="1"/>
  <c r="L20" i="4"/>
  <c r="S20" i="4" s="1"/>
  <c r="U20" i="4" s="1"/>
  <c r="L21" i="4"/>
  <c r="S21" i="4" s="1"/>
  <c r="U21" i="4" s="1"/>
  <c r="L22" i="4"/>
  <c r="S22" i="4" s="1"/>
  <c r="U22" i="4" s="1"/>
  <c r="L23" i="4"/>
  <c r="S23" i="4" s="1"/>
  <c r="U23" i="4" s="1"/>
  <c r="L24" i="4"/>
  <c r="S24" i="4" s="1"/>
  <c r="U24" i="4" s="1"/>
  <c r="L25" i="4"/>
  <c r="S25" i="4" s="1"/>
  <c r="U25" i="4" s="1"/>
  <c r="L26" i="4"/>
  <c r="S26" i="4" s="1"/>
  <c r="U26" i="4" s="1"/>
  <c r="L27" i="4"/>
  <c r="S27" i="4" s="1"/>
  <c r="U27" i="4" s="1"/>
  <c r="L28" i="4"/>
  <c r="S28" i="4" s="1"/>
  <c r="U28" i="4" s="1"/>
  <c r="L29" i="4"/>
  <c r="S29" i="4" s="1"/>
  <c r="U29" i="4" s="1"/>
  <c r="L30" i="4"/>
  <c r="S30" i="4" s="1"/>
  <c r="U30" i="4" s="1"/>
  <c r="L31" i="4"/>
  <c r="S31" i="4" s="1"/>
  <c r="U31" i="4" s="1"/>
  <c r="L32" i="4"/>
  <c r="S32" i="4" s="1"/>
  <c r="U32" i="4" s="1"/>
  <c r="L33" i="4"/>
  <c r="S33" i="4" s="1"/>
  <c r="U33" i="4" s="1"/>
  <c r="L34" i="4"/>
  <c r="S34" i="4" s="1"/>
  <c r="U34" i="4" s="1"/>
  <c r="L35" i="4"/>
  <c r="S35" i="4" s="1"/>
  <c r="U35" i="4" s="1"/>
  <c r="L36" i="4"/>
  <c r="S36" i="4" s="1"/>
  <c r="U36" i="4" s="1"/>
  <c r="L37" i="4"/>
  <c r="S37" i="4" s="1"/>
  <c r="U37" i="4" s="1"/>
  <c r="L38" i="4"/>
  <c r="S38" i="4" s="1"/>
  <c r="U38" i="4" s="1"/>
  <c r="L39" i="4"/>
  <c r="S39" i="4" s="1"/>
  <c r="U39" i="4" s="1"/>
  <c r="L40" i="4"/>
  <c r="S40" i="4" s="1"/>
  <c r="U40" i="4" s="1"/>
  <c r="L41" i="4"/>
  <c r="S41" i="4" s="1"/>
  <c r="U41" i="4" s="1"/>
  <c r="L42" i="4"/>
  <c r="S42" i="4" s="1"/>
  <c r="U42" i="4" s="1"/>
  <c r="L43" i="4"/>
  <c r="S43" i="4" s="1"/>
  <c r="U43" i="4" s="1"/>
  <c r="L44" i="4"/>
  <c r="S44" i="4" s="1"/>
  <c r="U44" i="4" s="1"/>
  <c r="L45" i="4"/>
  <c r="S45" i="4" s="1"/>
  <c r="U45" i="4" s="1"/>
  <c r="L46" i="4"/>
  <c r="S46" i="4" s="1"/>
  <c r="U46" i="4" s="1"/>
  <c r="L47" i="4"/>
  <c r="S47" i="4" s="1"/>
  <c r="U47" i="4" s="1"/>
  <c r="L48" i="4"/>
  <c r="S48" i="4" s="1"/>
  <c r="U48" i="4" s="1"/>
  <c r="L49" i="4"/>
  <c r="S49" i="4" s="1"/>
  <c r="U49" i="4" s="1"/>
  <c r="L50" i="4"/>
  <c r="S50" i="4" s="1"/>
  <c r="U50" i="4" s="1"/>
  <c r="L51" i="4"/>
  <c r="S51" i="4" s="1"/>
  <c r="U51" i="4" s="1"/>
  <c r="L52" i="4"/>
  <c r="S52" i="4" s="1"/>
  <c r="U52" i="4" s="1"/>
  <c r="L53" i="4"/>
  <c r="S53" i="4" s="1"/>
  <c r="U53" i="4" s="1"/>
  <c r="L54" i="4"/>
  <c r="S54" i="4" s="1"/>
  <c r="U54" i="4" s="1"/>
  <c r="L55" i="4"/>
  <c r="S55" i="4" s="1"/>
  <c r="U55" i="4" s="1"/>
  <c r="L56" i="4"/>
  <c r="S56" i="4" s="1"/>
  <c r="U56" i="4" s="1"/>
  <c r="L57" i="4"/>
  <c r="S57" i="4" s="1"/>
  <c r="U57" i="4" s="1"/>
  <c r="L58" i="4"/>
  <c r="S58" i="4" s="1"/>
  <c r="U58" i="4" s="1"/>
  <c r="L59" i="4"/>
  <c r="S59" i="4" s="1"/>
  <c r="U59" i="4" s="1"/>
  <c r="L60" i="4"/>
  <c r="S60" i="4" s="1"/>
  <c r="U60" i="4" s="1"/>
  <c r="L61" i="4"/>
  <c r="S61" i="4" s="1"/>
  <c r="U61" i="4" s="1"/>
  <c r="L62" i="4"/>
  <c r="S62" i="4" s="1"/>
  <c r="U62" i="4" s="1"/>
  <c r="L63" i="4"/>
  <c r="S63" i="4" s="1"/>
  <c r="U63" i="4" s="1"/>
  <c r="L64" i="4"/>
  <c r="S64" i="4" s="1"/>
  <c r="U64" i="4" s="1"/>
  <c r="L65" i="4"/>
  <c r="S65" i="4" s="1"/>
  <c r="U65" i="4" s="1"/>
  <c r="L66" i="4"/>
  <c r="S66" i="4" s="1"/>
  <c r="U66" i="4" s="1"/>
  <c r="L67" i="4"/>
  <c r="S67" i="4" s="1"/>
  <c r="U67" i="4" s="1"/>
  <c r="L68" i="4"/>
  <c r="S68" i="4" s="1"/>
  <c r="U68" i="4" s="1"/>
  <c r="L69" i="4"/>
  <c r="S69" i="4" s="1"/>
  <c r="U69" i="4" s="1"/>
  <c r="L70" i="4"/>
  <c r="S70" i="4" s="1"/>
  <c r="U70" i="4" s="1"/>
  <c r="L71" i="4"/>
  <c r="S71" i="4" s="1"/>
  <c r="U71" i="4" s="1"/>
  <c r="L72" i="4"/>
  <c r="S72" i="4" s="1"/>
  <c r="U72" i="4" s="1"/>
  <c r="L73" i="4"/>
  <c r="S73" i="4" s="1"/>
  <c r="U73" i="4" s="1"/>
  <c r="L74" i="4"/>
  <c r="S74" i="4" s="1"/>
  <c r="U74" i="4" s="1"/>
  <c r="L75" i="4"/>
  <c r="S75" i="4" s="1"/>
  <c r="U75" i="4" s="1"/>
  <c r="L76" i="4"/>
  <c r="S76" i="4" s="1"/>
  <c r="U76" i="4" s="1"/>
  <c r="L77" i="4"/>
  <c r="S77" i="4" s="1"/>
  <c r="U77" i="4" s="1"/>
  <c r="L78" i="4"/>
  <c r="S78" i="4" s="1"/>
  <c r="U78" i="4" s="1"/>
  <c r="L79" i="4"/>
  <c r="S79" i="4" s="1"/>
  <c r="U79" i="4" s="1"/>
  <c r="L80" i="4"/>
  <c r="S80" i="4" s="1"/>
  <c r="U80" i="4" s="1"/>
  <c r="L81" i="4"/>
  <c r="S81" i="4" s="1"/>
  <c r="U81" i="4" s="1"/>
  <c r="L82" i="4"/>
  <c r="S82" i="4" s="1"/>
  <c r="U82" i="4" s="1"/>
  <c r="L83" i="4"/>
  <c r="S83" i="4" s="1"/>
  <c r="U83" i="4" s="1"/>
  <c r="L84" i="4"/>
  <c r="S84" i="4" s="1"/>
  <c r="U84" i="4" s="1"/>
  <c r="L85" i="4"/>
  <c r="S85" i="4" s="1"/>
  <c r="U85" i="4" s="1"/>
  <c r="L86" i="4"/>
  <c r="S86" i="4" s="1"/>
  <c r="U86" i="4" s="1"/>
  <c r="L87" i="4"/>
  <c r="S87" i="4" s="1"/>
  <c r="U87" i="4" s="1"/>
  <c r="L88" i="4"/>
  <c r="S88" i="4" s="1"/>
  <c r="U88" i="4" s="1"/>
  <c r="L89" i="4"/>
  <c r="S89" i="4" s="1"/>
  <c r="U89" i="4" s="1"/>
  <c r="L90" i="4"/>
  <c r="S90" i="4" s="1"/>
  <c r="U90" i="4" s="1"/>
  <c r="L91" i="4"/>
  <c r="S91" i="4" s="1"/>
  <c r="U91" i="4" s="1"/>
  <c r="L92" i="4"/>
  <c r="S92" i="4" s="1"/>
  <c r="U92" i="4" s="1"/>
  <c r="L93" i="4"/>
  <c r="S93" i="4" s="1"/>
  <c r="U93" i="4" s="1"/>
  <c r="L94" i="4"/>
  <c r="S94" i="4" s="1"/>
  <c r="U94" i="4" s="1"/>
  <c r="L95" i="4"/>
  <c r="S95" i="4" s="1"/>
  <c r="U95" i="4" s="1"/>
  <c r="L96" i="4"/>
  <c r="S96" i="4" s="1"/>
  <c r="U96" i="4" s="1"/>
  <c r="L97" i="4"/>
  <c r="S97" i="4" s="1"/>
  <c r="U97" i="4" s="1"/>
  <c r="L98" i="4"/>
  <c r="S98" i="4" s="1"/>
  <c r="U98" i="4" s="1"/>
  <c r="L99" i="4"/>
  <c r="S99" i="4" s="1"/>
  <c r="U99" i="4" s="1"/>
  <c r="L100" i="4"/>
  <c r="S100" i="4" s="1"/>
  <c r="U100" i="4" s="1"/>
  <c r="L101" i="4"/>
  <c r="S101" i="4" s="1"/>
  <c r="U101" i="4" s="1"/>
  <c r="L102" i="4"/>
  <c r="S102" i="4" s="1"/>
  <c r="U102" i="4" s="1"/>
  <c r="L103" i="4"/>
  <c r="S103" i="4" s="1"/>
  <c r="U103" i="4" s="1"/>
  <c r="L104" i="4"/>
  <c r="S104" i="4" s="1"/>
  <c r="U104" i="4" s="1"/>
  <c r="N16" i="13"/>
  <c r="N25" i="13"/>
  <c r="N26" i="13"/>
  <c r="N27" i="13"/>
  <c r="N28" i="13"/>
  <c r="N29" i="13"/>
  <c r="N30" i="13"/>
  <c r="N33" i="13"/>
  <c r="N46" i="13"/>
  <c r="N48" i="13"/>
  <c r="N50" i="13"/>
  <c r="N51" i="13"/>
  <c r="N52" i="13"/>
  <c r="N53" i="13"/>
  <c r="N54" i="13"/>
  <c r="N55" i="13"/>
  <c r="N56" i="13"/>
  <c r="N57" i="13"/>
  <c r="N58" i="13"/>
  <c r="N59" i="13"/>
  <c r="N60" i="13"/>
  <c r="N61" i="13"/>
  <c r="N62" i="13"/>
  <c r="N63" i="13"/>
  <c r="N64" i="13"/>
  <c r="N65" i="13"/>
  <c r="N66" i="13"/>
  <c r="N67" i="13"/>
  <c r="N68" i="13"/>
  <c r="N69" i="13"/>
  <c r="J5" i="13"/>
  <c r="N5" i="13" s="1"/>
  <c r="J6" i="13"/>
  <c r="N6" i="13" s="1"/>
  <c r="J7" i="13"/>
  <c r="N7" i="13" s="1"/>
  <c r="J8" i="13"/>
  <c r="N8" i="13" s="1"/>
  <c r="J9" i="13"/>
  <c r="N9" i="13" s="1"/>
  <c r="J10" i="13"/>
  <c r="N10" i="13" s="1"/>
  <c r="J11" i="13"/>
  <c r="N11" i="13" s="1"/>
  <c r="J12" i="13"/>
  <c r="N12" i="13" s="1"/>
  <c r="J13" i="13"/>
  <c r="N13" i="13" s="1"/>
  <c r="J14" i="13"/>
  <c r="N14" i="13" s="1"/>
  <c r="J15" i="13"/>
  <c r="N15" i="13" s="1"/>
  <c r="J17" i="13"/>
  <c r="N17" i="13" s="1"/>
  <c r="J18" i="13"/>
  <c r="N18" i="13" s="1"/>
  <c r="J19" i="13"/>
  <c r="N19" i="13" s="1"/>
  <c r="J20" i="13"/>
  <c r="N20" i="13" s="1"/>
  <c r="J21" i="13"/>
  <c r="N21" i="13" s="1"/>
  <c r="J22" i="13"/>
  <c r="N22" i="13" s="1"/>
  <c r="J23" i="13"/>
  <c r="N23" i="13" s="1"/>
  <c r="J24" i="13"/>
  <c r="N24" i="13" s="1"/>
  <c r="J31" i="13"/>
  <c r="N31" i="13" s="1"/>
  <c r="J32" i="13"/>
  <c r="N32" i="13" s="1"/>
  <c r="J34" i="13"/>
  <c r="N34" i="13" s="1"/>
  <c r="J35" i="13"/>
  <c r="N35" i="13" s="1"/>
  <c r="J36" i="13"/>
  <c r="N36" i="13" s="1"/>
  <c r="J37" i="13"/>
  <c r="N37" i="13" s="1"/>
  <c r="J38" i="13"/>
  <c r="N38" i="13" s="1"/>
  <c r="J39" i="13"/>
  <c r="N39" i="13" s="1"/>
  <c r="J40" i="13"/>
  <c r="N40" i="13" s="1"/>
  <c r="J41" i="13"/>
  <c r="N41" i="13" s="1"/>
  <c r="J42" i="13"/>
  <c r="N42" i="13" s="1"/>
  <c r="J43" i="13"/>
  <c r="N43" i="13" s="1"/>
  <c r="J44" i="13"/>
  <c r="N44" i="13" s="1"/>
  <c r="J45" i="13"/>
  <c r="N45" i="13" s="1"/>
  <c r="J47" i="13"/>
  <c r="N47" i="13" s="1"/>
  <c r="J49" i="13"/>
  <c r="N49" i="13" s="1"/>
  <c r="J70" i="13"/>
  <c r="N70" i="13" s="1"/>
  <c r="J71" i="13"/>
  <c r="N71" i="13" s="1"/>
  <c r="J72" i="13"/>
  <c r="N72" i="13" s="1"/>
  <c r="J73" i="13"/>
  <c r="N73" i="13" s="1"/>
  <c r="J74" i="13"/>
  <c r="N74" i="13" s="1"/>
  <c r="J75" i="13"/>
  <c r="N75" i="13" s="1"/>
  <c r="J76" i="13"/>
  <c r="N76" i="13" s="1"/>
  <c r="J77" i="13"/>
  <c r="N77" i="13" s="1"/>
  <c r="J78" i="13"/>
  <c r="N78" i="13" s="1"/>
  <c r="J4" i="13"/>
  <c r="N4" i="13" s="1"/>
  <c r="N24" i="12"/>
  <c r="N33" i="12"/>
  <c r="N36" i="12"/>
  <c r="N39" i="12"/>
  <c r="N40" i="12"/>
  <c r="N41" i="12"/>
  <c r="N42" i="12"/>
  <c r="N43" i="12"/>
  <c r="N44" i="12"/>
  <c r="N45" i="12"/>
  <c r="N46" i="12"/>
  <c r="N47" i="12"/>
  <c r="N48" i="12"/>
  <c r="N49" i="12"/>
  <c r="N50" i="12"/>
  <c r="N51" i="12"/>
  <c r="N52" i="12"/>
  <c r="N53" i="12"/>
  <c r="N54" i="12"/>
  <c r="N55" i="12"/>
  <c r="N56" i="12"/>
  <c r="N57" i="12"/>
  <c r="N58" i="12"/>
  <c r="N59" i="12"/>
  <c r="N60" i="12"/>
  <c r="N61" i="12"/>
  <c r="N62" i="12"/>
  <c r="N63" i="12"/>
  <c r="N66" i="12"/>
  <c r="N69" i="12"/>
  <c r="N70" i="12"/>
  <c r="N72" i="12"/>
  <c r="N73" i="12"/>
  <c r="N74" i="12"/>
  <c r="N78" i="12"/>
  <c r="N79" i="12"/>
  <c r="N80" i="12"/>
  <c r="N81" i="12"/>
  <c r="N82" i="12"/>
  <c r="N83" i="12"/>
  <c r="N84" i="12"/>
  <c r="N85" i="12"/>
  <c r="N86" i="12"/>
  <c r="N87" i="12"/>
  <c r="N88" i="12"/>
  <c r="N89" i="12"/>
  <c r="N90" i="12"/>
  <c r="N91" i="12"/>
  <c r="N92" i="12"/>
  <c r="N93" i="12"/>
  <c r="N96" i="12"/>
  <c r="N97" i="12"/>
  <c r="N98" i="12"/>
  <c r="N99" i="12"/>
  <c r="N100" i="12"/>
  <c r="N101" i="12"/>
  <c r="N102" i="12"/>
  <c r="N103" i="12"/>
  <c r="N104" i="12"/>
  <c r="N105" i="12"/>
  <c r="N106" i="12"/>
  <c r="N107" i="12"/>
  <c r="N9" i="12"/>
  <c r="N10" i="12"/>
  <c r="N13" i="12"/>
  <c r="N15" i="12"/>
  <c r="J5" i="12"/>
  <c r="N5" i="12" s="1"/>
  <c r="J6" i="12"/>
  <c r="N6" i="12" s="1"/>
  <c r="J7" i="12"/>
  <c r="N7" i="12" s="1"/>
  <c r="J8" i="12"/>
  <c r="N8" i="12" s="1"/>
  <c r="J11" i="12"/>
  <c r="N11" i="12" s="1"/>
  <c r="J12" i="12"/>
  <c r="N12" i="12" s="1"/>
  <c r="J14" i="12"/>
  <c r="N14" i="12" s="1"/>
  <c r="J16" i="12"/>
  <c r="N16" i="12" s="1"/>
  <c r="J17" i="12"/>
  <c r="N17" i="12" s="1"/>
  <c r="J18" i="12"/>
  <c r="N18" i="12" s="1"/>
  <c r="J19" i="12"/>
  <c r="N19" i="12" s="1"/>
  <c r="J20" i="12"/>
  <c r="N20" i="12" s="1"/>
  <c r="J21" i="12"/>
  <c r="N21" i="12" s="1"/>
  <c r="J22" i="12"/>
  <c r="N22" i="12" s="1"/>
  <c r="J23" i="12"/>
  <c r="N23" i="12" s="1"/>
  <c r="J25" i="12"/>
  <c r="N25" i="12" s="1"/>
  <c r="J26" i="12"/>
  <c r="N26" i="12" s="1"/>
  <c r="J27" i="12"/>
  <c r="N27" i="12" s="1"/>
  <c r="J28" i="12"/>
  <c r="N28" i="12" s="1"/>
  <c r="J29" i="12"/>
  <c r="N29" i="12" s="1"/>
  <c r="J30" i="12"/>
  <c r="N30" i="12" s="1"/>
  <c r="J31" i="12"/>
  <c r="N31" i="12" s="1"/>
  <c r="J32" i="12"/>
  <c r="N32" i="12" s="1"/>
  <c r="J34" i="12"/>
  <c r="N34" i="12" s="1"/>
  <c r="J35" i="12"/>
  <c r="N35" i="12" s="1"/>
  <c r="J37" i="12"/>
  <c r="N37" i="12" s="1"/>
  <c r="J38" i="12"/>
  <c r="N38" i="12" s="1"/>
  <c r="J64" i="12"/>
  <c r="N64" i="12" s="1"/>
  <c r="J65" i="12"/>
  <c r="N65" i="12" s="1"/>
  <c r="J67" i="12"/>
  <c r="N67" i="12" s="1"/>
  <c r="J68" i="12"/>
  <c r="N68" i="12" s="1"/>
  <c r="J71" i="12"/>
  <c r="N71" i="12" s="1"/>
  <c r="J75" i="12"/>
  <c r="N75" i="12" s="1"/>
  <c r="J76" i="12"/>
  <c r="N76" i="12" s="1"/>
  <c r="J77" i="12"/>
  <c r="N77" i="12" s="1"/>
  <c r="J94" i="12"/>
  <c r="N94" i="12" s="1"/>
  <c r="J95" i="12"/>
  <c r="N95" i="12" s="1"/>
  <c r="J4" i="12"/>
  <c r="N4" i="12" s="1"/>
  <c r="L4" i="13"/>
  <c r="S4" i="13" s="1"/>
  <c r="U4" i="13" s="1"/>
  <c r="L5" i="13"/>
  <c r="S5" i="13" s="1"/>
  <c r="U5" i="13" s="1"/>
  <c r="L6" i="13"/>
  <c r="S6" i="13" s="1"/>
  <c r="U6" i="13" s="1"/>
  <c r="L7" i="13"/>
  <c r="S7" i="13" s="1"/>
  <c r="U7" i="13" s="1"/>
  <c r="L8" i="13"/>
  <c r="S8" i="13" s="1"/>
  <c r="U8" i="13" s="1"/>
  <c r="L9" i="13"/>
  <c r="S9" i="13" s="1"/>
  <c r="U9" i="13" s="1"/>
  <c r="L10" i="13"/>
  <c r="S10" i="13" s="1"/>
  <c r="U10" i="13" s="1"/>
  <c r="L11" i="13"/>
  <c r="S11" i="13" s="1"/>
  <c r="U11" i="13" s="1"/>
  <c r="L12" i="13"/>
  <c r="S12" i="13" s="1"/>
  <c r="U12" i="13" s="1"/>
  <c r="L13" i="13"/>
  <c r="S13" i="13" s="1"/>
  <c r="U13" i="13" s="1"/>
  <c r="L14" i="13"/>
  <c r="S14" i="13" s="1"/>
  <c r="U14" i="13" s="1"/>
  <c r="L15" i="13"/>
  <c r="S15" i="13" s="1"/>
  <c r="U15" i="13" s="1"/>
  <c r="L16" i="13"/>
  <c r="S16" i="13" s="1"/>
  <c r="U16" i="13" s="1"/>
  <c r="L17" i="13"/>
  <c r="S17" i="13" s="1"/>
  <c r="U17" i="13" s="1"/>
  <c r="L18" i="13"/>
  <c r="S18" i="13" s="1"/>
  <c r="U18" i="13" s="1"/>
  <c r="L19" i="13"/>
  <c r="S19" i="13" s="1"/>
  <c r="U19" i="13" s="1"/>
  <c r="L20" i="13"/>
  <c r="S20" i="13" s="1"/>
  <c r="U20" i="13" s="1"/>
  <c r="L21" i="13"/>
  <c r="S21" i="13" s="1"/>
  <c r="U21" i="13" s="1"/>
  <c r="L22" i="13"/>
  <c r="S22" i="13" s="1"/>
  <c r="U22" i="13" s="1"/>
  <c r="L23" i="13"/>
  <c r="S23" i="13" s="1"/>
  <c r="U23" i="13" s="1"/>
  <c r="L24" i="13"/>
  <c r="S24" i="13" s="1"/>
  <c r="U24" i="13" s="1"/>
  <c r="L25" i="13"/>
  <c r="S25" i="13" s="1"/>
  <c r="U25" i="13" s="1"/>
  <c r="L26" i="13"/>
  <c r="S26" i="13" s="1"/>
  <c r="U26" i="13" s="1"/>
  <c r="L27" i="13"/>
  <c r="S27" i="13" s="1"/>
  <c r="U27" i="13" s="1"/>
  <c r="L28" i="13"/>
  <c r="S28" i="13" s="1"/>
  <c r="U28" i="13" s="1"/>
  <c r="L29" i="13"/>
  <c r="S29" i="13" s="1"/>
  <c r="U29" i="13" s="1"/>
  <c r="L30" i="13"/>
  <c r="S30" i="13" s="1"/>
  <c r="U30" i="13" s="1"/>
  <c r="L31" i="13"/>
  <c r="S31" i="13" s="1"/>
  <c r="U31" i="13" s="1"/>
  <c r="L32" i="13"/>
  <c r="S32" i="13" s="1"/>
  <c r="U32" i="13" s="1"/>
  <c r="L33" i="13"/>
  <c r="S33" i="13" s="1"/>
  <c r="U33" i="13" s="1"/>
  <c r="L34" i="13"/>
  <c r="S34" i="13" s="1"/>
  <c r="U34" i="13" s="1"/>
  <c r="L35" i="13"/>
  <c r="S35" i="13" s="1"/>
  <c r="U35" i="13" s="1"/>
  <c r="L36" i="13"/>
  <c r="S36" i="13" s="1"/>
  <c r="U36" i="13" s="1"/>
  <c r="L37" i="13"/>
  <c r="S37" i="13" s="1"/>
  <c r="U37" i="13" s="1"/>
  <c r="L38" i="13"/>
  <c r="S38" i="13" s="1"/>
  <c r="U38" i="13" s="1"/>
  <c r="L39" i="13"/>
  <c r="S39" i="13" s="1"/>
  <c r="U39" i="13" s="1"/>
  <c r="L40" i="13"/>
  <c r="S40" i="13" s="1"/>
  <c r="U40" i="13" s="1"/>
  <c r="L41" i="13"/>
  <c r="S41" i="13" s="1"/>
  <c r="U41" i="13" s="1"/>
  <c r="L42" i="13"/>
  <c r="S42" i="13" s="1"/>
  <c r="U42" i="13" s="1"/>
  <c r="L43" i="13"/>
  <c r="S43" i="13" s="1"/>
  <c r="U43" i="13" s="1"/>
  <c r="L44" i="13"/>
  <c r="S44" i="13" s="1"/>
  <c r="U44" i="13" s="1"/>
  <c r="L45" i="13"/>
  <c r="S45" i="13" s="1"/>
  <c r="U45" i="13" s="1"/>
  <c r="L46" i="13"/>
  <c r="S46" i="13" s="1"/>
  <c r="U46" i="13" s="1"/>
  <c r="L47" i="13"/>
  <c r="S47" i="13" s="1"/>
  <c r="U47" i="13" s="1"/>
  <c r="L48" i="13"/>
  <c r="S48" i="13" s="1"/>
  <c r="U48" i="13" s="1"/>
  <c r="L49" i="13"/>
  <c r="S49" i="13" s="1"/>
  <c r="U49" i="13" s="1"/>
  <c r="L50" i="13"/>
  <c r="S50" i="13" s="1"/>
  <c r="U50" i="13" s="1"/>
  <c r="L51" i="13"/>
  <c r="S51" i="13" s="1"/>
  <c r="U51" i="13" s="1"/>
  <c r="L52" i="13"/>
  <c r="S52" i="13" s="1"/>
  <c r="U52" i="13" s="1"/>
  <c r="L53" i="13"/>
  <c r="S53" i="13" s="1"/>
  <c r="U53" i="13" s="1"/>
  <c r="L54" i="13"/>
  <c r="S54" i="13" s="1"/>
  <c r="U54" i="13" s="1"/>
  <c r="L55" i="13"/>
  <c r="S55" i="13" s="1"/>
  <c r="U55" i="13" s="1"/>
  <c r="L56" i="13"/>
  <c r="S56" i="13" s="1"/>
  <c r="U56" i="13" s="1"/>
  <c r="L57" i="13"/>
  <c r="S57" i="13" s="1"/>
  <c r="U57" i="13" s="1"/>
  <c r="L58" i="13"/>
  <c r="S58" i="13" s="1"/>
  <c r="U58" i="13" s="1"/>
  <c r="L59" i="13"/>
  <c r="S59" i="13" s="1"/>
  <c r="U59" i="13" s="1"/>
  <c r="L60" i="13"/>
  <c r="S60" i="13" s="1"/>
  <c r="U60" i="13" s="1"/>
  <c r="L61" i="13"/>
  <c r="S61" i="13" s="1"/>
  <c r="U61" i="13" s="1"/>
  <c r="L62" i="13"/>
  <c r="S62" i="13" s="1"/>
  <c r="U62" i="13" s="1"/>
  <c r="L63" i="13"/>
  <c r="S63" i="13" s="1"/>
  <c r="U63" i="13" s="1"/>
  <c r="L64" i="13"/>
  <c r="S64" i="13" s="1"/>
  <c r="U64" i="13" s="1"/>
  <c r="L65" i="13"/>
  <c r="S65" i="13" s="1"/>
  <c r="U65" i="13" s="1"/>
  <c r="L66" i="13"/>
  <c r="S66" i="13" s="1"/>
  <c r="U66" i="13" s="1"/>
  <c r="L67" i="13"/>
  <c r="S67" i="13" s="1"/>
  <c r="U67" i="13" s="1"/>
  <c r="L68" i="13"/>
  <c r="S68" i="13" s="1"/>
  <c r="U68" i="13" s="1"/>
  <c r="L69" i="13"/>
  <c r="S69" i="13" s="1"/>
  <c r="U69" i="13" s="1"/>
  <c r="L70" i="13"/>
  <c r="S70" i="13" s="1"/>
  <c r="U70" i="13" s="1"/>
  <c r="L71" i="13"/>
  <c r="S71" i="13" s="1"/>
  <c r="U71" i="13" s="1"/>
  <c r="L72" i="13"/>
  <c r="S72" i="13" s="1"/>
  <c r="U72" i="13" s="1"/>
  <c r="L73" i="13"/>
  <c r="S73" i="13" s="1"/>
  <c r="U73" i="13" s="1"/>
  <c r="L74" i="13"/>
  <c r="S74" i="13" s="1"/>
  <c r="U74" i="13" s="1"/>
  <c r="L75" i="13"/>
  <c r="S75" i="13" s="1"/>
  <c r="U75" i="13" s="1"/>
  <c r="L76" i="13"/>
  <c r="S76" i="13" s="1"/>
  <c r="U76" i="13" s="1"/>
  <c r="L77" i="13"/>
  <c r="S77" i="13" s="1"/>
  <c r="U77" i="13" s="1"/>
  <c r="L78" i="13"/>
  <c r="S78" i="13" s="1"/>
  <c r="U78" i="13" s="1"/>
  <c r="L4" i="12"/>
  <c r="S4" i="12" s="1"/>
  <c r="U4" i="12" s="1"/>
  <c r="L5" i="12"/>
  <c r="S5" i="12" s="1"/>
  <c r="U5" i="12" s="1"/>
  <c r="L6" i="12"/>
  <c r="S6" i="12" s="1"/>
  <c r="U6" i="12" s="1"/>
  <c r="L7" i="12"/>
  <c r="S7" i="12" s="1"/>
  <c r="U7" i="12" s="1"/>
  <c r="L8" i="12"/>
  <c r="S8" i="12" s="1"/>
  <c r="U8" i="12" s="1"/>
  <c r="L9" i="12"/>
  <c r="S9" i="12" s="1"/>
  <c r="U9" i="12" s="1"/>
  <c r="L10" i="12"/>
  <c r="S10" i="12" s="1"/>
  <c r="U10" i="12" s="1"/>
  <c r="L11" i="12"/>
  <c r="S11" i="12" s="1"/>
  <c r="U11" i="12" s="1"/>
  <c r="L12" i="12"/>
  <c r="S12" i="12" s="1"/>
  <c r="U12" i="12" s="1"/>
  <c r="L13" i="12"/>
  <c r="S13" i="12" s="1"/>
  <c r="U13" i="12" s="1"/>
  <c r="L14" i="12"/>
  <c r="S14" i="12" s="1"/>
  <c r="U14" i="12" s="1"/>
  <c r="L15" i="12"/>
  <c r="S15" i="12" s="1"/>
  <c r="U15" i="12" s="1"/>
  <c r="L16" i="12"/>
  <c r="S16" i="12" s="1"/>
  <c r="U16" i="12" s="1"/>
  <c r="L17" i="12"/>
  <c r="S17" i="12" s="1"/>
  <c r="U17" i="12" s="1"/>
  <c r="L18" i="12"/>
  <c r="S18" i="12" s="1"/>
  <c r="U18" i="12" s="1"/>
  <c r="L19" i="12"/>
  <c r="S19" i="12" s="1"/>
  <c r="U19" i="12" s="1"/>
  <c r="L20" i="12"/>
  <c r="S20" i="12" s="1"/>
  <c r="U20" i="12" s="1"/>
  <c r="L21" i="12"/>
  <c r="S21" i="12" s="1"/>
  <c r="U21" i="12" s="1"/>
  <c r="L22" i="12"/>
  <c r="S22" i="12" s="1"/>
  <c r="U22" i="12" s="1"/>
  <c r="L23" i="12"/>
  <c r="S23" i="12" s="1"/>
  <c r="U23" i="12" s="1"/>
  <c r="L24" i="12"/>
  <c r="S24" i="12" s="1"/>
  <c r="U24" i="12" s="1"/>
  <c r="L25" i="12"/>
  <c r="S25" i="12" s="1"/>
  <c r="U25" i="12" s="1"/>
  <c r="L26" i="12"/>
  <c r="S26" i="12" s="1"/>
  <c r="U26" i="12" s="1"/>
  <c r="L27" i="12"/>
  <c r="S27" i="12" s="1"/>
  <c r="U27" i="12" s="1"/>
  <c r="L28" i="12"/>
  <c r="S28" i="12" s="1"/>
  <c r="U28" i="12" s="1"/>
  <c r="L29" i="12"/>
  <c r="S29" i="12" s="1"/>
  <c r="U29" i="12" s="1"/>
  <c r="L30" i="12"/>
  <c r="S30" i="12" s="1"/>
  <c r="U30" i="12" s="1"/>
  <c r="L31" i="12"/>
  <c r="S31" i="12" s="1"/>
  <c r="U31" i="12" s="1"/>
  <c r="L32" i="12"/>
  <c r="S32" i="12" s="1"/>
  <c r="U32" i="12" s="1"/>
  <c r="L33" i="12"/>
  <c r="S33" i="12" s="1"/>
  <c r="U33" i="12" s="1"/>
  <c r="L34" i="12"/>
  <c r="S34" i="12" s="1"/>
  <c r="U34" i="12" s="1"/>
  <c r="L35" i="12"/>
  <c r="S35" i="12" s="1"/>
  <c r="U35" i="12" s="1"/>
  <c r="L36" i="12"/>
  <c r="S36" i="12" s="1"/>
  <c r="U36" i="12" s="1"/>
  <c r="L37" i="12"/>
  <c r="S37" i="12" s="1"/>
  <c r="U37" i="12" s="1"/>
  <c r="L38" i="12"/>
  <c r="S38" i="12" s="1"/>
  <c r="U38" i="12" s="1"/>
  <c r="L39" i="12"/>
  <c r="S39" i="12" s="1"/>
  <c r="U39" i="12" s="1"/>
  <c r="L40" i="12"/>
  <c r="S40" i="12" s="1"/>
  <c r="U40" i="12" s="1"/>
  <c r="L41" i="12"/>
  <c r="S41" i="12" s="1"/>
  <c r="U41" i="12" s="1"/>
  <c r="L42" i="12"/>
  <c r="S42" i="12" s="1"/>
  <c r="U42" i="12" s="1"/>
  <c r="L43" i="12"/>
  <c r="S43" i="12" s="1"/>
  <c r="U43" i="12" s="1"/>
  <c r="L44" i="12"/>
  <c r="S44" i="12" s="1"/>
  <c r="U44" i="12" s="1"/>
  <c r="L45" i="12"/>
  <c r="S45" i="12" s="1"/>
  <c r="U45" i="12" s="1"/>
  <c r="L46" i="12"/>
  <c r="S46" i="12" s="1"/>
  <c r="U46" i="12" s="1"/>
  <c r="L47" i="12"/>
  <c r="S47" i="12" s="1"/>
  <c r="U47" i="12" s="1"/>
  <c r="L48" i="12"/>
  <c r="S48" i="12" s="1"/>
  <c r="U48" i="12" s="1"/>
  <c r="L49" i="12"/>
  <c r="S49" i="12" s="1"/>
  <c r="U49" i="12" s="1"/>
  <c r="L50" i="12"/>
  <c r="S50" i="12" s="1"/>
  <c r="U50" i="12" s="1"/>
  <c r="L51" i="12"/>
  <c r="S51" i="12" s="1"/>
  <c r="U51" i="12" s="1"/>
  <c r="L52" i="12"/>
  <c r="S52" i="12" s="1"/>
  <c r="U52" i="12" s="1"/>
  <c r="L53" i="12"/>
  <c r="S53" i="12" s="1"/>
  <c r="U53" i="12" s="1"/>
  <c r="L54" i="12"/>
  <c r="S54" i="12" s="1"/>
  <c r="U54" i="12" s="1"/>
  <c r="L55" i="12"/>
  <c r="S55" i="12" s="1"/>
  <c r="U55" i="12" s="1"/>
  <c r="L56" i="12"/>
  <c r="S56" i="12" s="1"/>
  <c r="U56" i="12" s="1"/>
  <c r="L57" i="12"/>
  <c r="S57" i="12" s="1"/>
  <c r="U57" i="12" s="1"/>
  <c r="L58" i="12"/>
  <c r="S58" i="12" s="1"/>
  <c r="U58" i="12" s="1"/>
  <c r="L59" i="12"/>
  <c r="S59" i="12" s="1"/>
  <c r="U59" i="12" s="1"/>
  <c r="L60" i="12"/>
  <c r="S60" i="12" s="1"/>
  <c r="U60" i="12" s="1"/>
  <c r="L61" i="12"/>
  <c r="S61" i="12" s="1"/>
  <c r="U61" i="12" s="1"/>
  <c r="L62" i="12"/>
  <c r="S62" i="12" s="1"/>
  <c r="U62" i="12" s="1"/>
  <c r="L63" i="12"/>
  <c r="S63" i="12" s="1"/>
  <c r="U63" i="12" s="1"/>
  <c r="L64" i="12"/>
  <c r="S64" i="12" s="1"/>
  <c r="U64" i="12" s="1"/>
  <c r="L65" i="12"/>
  <c r="S65" i="12" s="1"/>
  <c r="U65" i="12" s="1"/>
  <c r="L66" i="12"/>
  <c r="S66" i="12" s="1"/>
  <c r="U66" i="12" s="1"/>
  <c r="L67" i="12"/>
  <c r="S67" i="12" s="1"/>
  <c r="U67" i="12" s="1"/>
  <c r="L68" i="12"/>
  <c r="S68" i="12" s="1"/>
  <c r="U68" i="12" s="1"/>
  <c r="L69" i="12"/>
  <c r="S69" i="12" s="1"/>
  <c r="U69" i="12" s="1"/>
  <c r="L70" i="12"/>
  <c r="S70" i="12" s="1"/>
  <c r="U70" i="12" s="1"/>
  <c r="L71" i="12"/>
  <c r="S71" i="12" s="1"/>
  <c r="U71" i="12" s="1"/>
  <c r="L72" i="12"/>
  <c r="S72" i="12" s="1"/>
  <c r="U72" i="12" s="1"/>
  <c r="L73" i="12"/>
  <c r="S73" i="12" s="1"/>
  <c r="U73" i="12" s="1"/>
  <c r="L74" i="12"/>
  <c r="S74" i="12" s="1"/>
  <c r="U74" i="12" s="1"/>
  <c r="L75" i="12"/>
  <c r="S75" i="12" s="1"/>
  <c r="U75" i="12" s="1"/>
  <c r="L76" i="12"/>
  <c r="S76" i="12" s="1"/>
  <c r="U76" i="12" s="1"/>
  <c r="L77" i="12"/>
  <c r="S77" i="12" s="1"/>
  <c r="U77" i="12" s="1"/>
  <c r="L78" i="12"/>
  <c r="S78" i="12" s="1"/>
  <c r="U78" i="12" s="1"/>
  <c r="L79" i="12"/>
  <c r="S79" i="12" s="1"/>
  <c r="U79" i="12" s="1"/>
  <c r="L80" i="12"/>
  <c r="S80" i="12" s="1"/>
  <c r="U80" i="12" s="1"/>
  <c r="L81" i="12"/>
  <c r="S81" i="12" s="1"/>
  <c r="U81" i="12" s="1"/>
  <c r="L82" i="12"/>
  <c r="S82" i="12" s="1"/>
  <c r="U82" i="12" s="1"/>
  <c r="L83" i="12"/>
  <c r="S83" i="12" s="1"/>
  <c r="U83" i="12" s="1"/>
  <c r="L84" i="12"/>
  <c r="S84" i="12" s="1"/>
  <c r="U84" i="12" s="1"/>
  <c r="L85" i="12"/>
  <c r="S85" i="12" s="1"/>
  <c r="U85" i="12" s="1"/>
  <c r="L86" i="12"/>
  <c r="S86" i="12" s="1"/>
  <c r="U86" i="12" s="1"/>
  <c r="L87" i="12"/>
  <c r="S87" i="12" s="1"/>
  <c r="U87" i="12" s="1"/>
  <c r="L88" i="12"/>
  <c r="S88" i="12" s="1"/>
  <c r="U88" i="12" s="1"/>
  <c r="L89" i="12"/>
  <c r="S89" i="12" s="1"/>
  <c r="U89" i="12" s="1"/>
  <c r="L90" i="12"/>
  <c r="S90" i="12" s="1"/>
  <c r="U90" i="12" s="1"/>
  <c r="L91" i="12"/>
  <c r="S91" i="12" s="1"/>
  <c r="U91" i="12" s="1"/>
  <c r="L92" i="12"/>
  <c r="S92" i="12" s="1"/>
  <c r="U92" i="12" s="1"/>
  <c r="L93" i="12"/>
  <c r="S93" i="12" s="1"/>
  <c r="U93" i="12" s="1"/>
  <c r="L94" i="12"/>
  <c r="S94" i="12" s="1"/>
  <c r="U94" i="12" s="1"/>
  <c r="L95" i="12"/>
  <c r="S95" i="12" s="1"/>
  <c r="U95" i="12" s="1"/>
  <c r="L96" i="12"/>
  <c r="S96" i="12" s="1"/>
  <c r="U96" i="12" s="1"/>
  <c r="L97" i="12"/>
  <c r="S97" i="12" s="1"/>
  <c r="U97" i="12" s="1"/>
  <c r="L98" i="12"/>
  <c r="S98" i="12" s="1"/>
  <c r="U98" i="12" s="1"/>
  <c r="L99" i="12"/>
  <c r="S99" i="12" s="1"/>
  <c r="U99" i="12" s="1"/>
  <c r="L100" i="12"/>
  <c r="S100" i="12" s="1"/>
  <c r="U100" i="12" s="1"/>
  <c r="L101" i="12"/>
  <c r="S101" i="12" s="1"/>
  <c r="U101" i="12" s="1"/>
  <c r="L102" i="12"/>
  <c r="S102" i="12" s="1"/>
  <c r="U102" i="12" s="1"/>
  <c r="L103" i="12"/>
  <c r="S103" i="12" s="1"/>
  <c r="U103" i="12" s="1"/>
  <c r="L104" i="12"/>
  <c r="S104" i="12" s="1"/>
  <c r="U104" i="12" s="1"/>
  <c r="L105" i="12"/>
  <c r="S105" i="12" s="1"/>
  <c r="U105" i="12" s="1"/>
  <c r="L106" i="12"/>
  <c r="S106" i="12" s="1"/>
  <c r="U106" i="12" s="1"/>
  <c r="L107" i="12"/>
  <c r="S107" i="12" s="1"/>
  <c r="U107" i="12" s="1"/>
  <c r="N19" i="1"/>
  <c r="N22" i="1"/>
  <c r="N23" i="1"/>
  <c r="N24" i="1"/>
  <c r="N25" i="1"/>
  <c r="N29" i="1"/>
  <c r="N30" i="1"/>
  <c r="N34" i="1"/>
  <c r="N35" i="1"/>
  <c r="N41" i="1"/>
  <c r="N45" i="1"/>
  <c r="N46" i="1"/>
  <c r="N49" i="1"/>
  <c r="N51" i="1"/>
  <c r="N59" i="1"/>
  <c r="N60" i="1"/>
  <c r="N61" i="1"/>
  <c r="N62" i="1"/>
  <c r="N63" i="1"/>
  <c r="N64" i="1"/>
  <c r="N65" i="1"/>
  <c r="N67" i="1"/>
  <c r="N68" i="1"/>
  <c r="N69" i="1"/>
  <c r="N70" i="1"/>
  <c r="N71" i="1"/>
  <c r="R37" i="12" l="1"/>
  <c r="R105" i="12"/>
  <c r="R63" i="12"/>
  <c r="R106" i="12"/>
  <c r="R26" i="12"/>
  <c r="R96" i="12"/>
  <c r="R54" i="12"/>
  <c r="R71" i="12"/>
  <c r="R15" i="12"/>
  <c r="R74" i="12"/>
  <c r="R33" i="12"/>
  <c r="R32" i="12"/>
  <c r="R102" i="12"/>
  <c r="R31" i="12"/>
  <c r="R101" i="12"/>
  <c r="R88" i="12"/>
  <c r="R21" i="12"/>
  <c r="R90" i="12"/>
  <c r="R50" i="12"/>
  <c r="R41" i="12"/>
  <c r="R14" i="12"/>
  <c r="R4" i="4"/>
  <c r="R85" i="4"/>
  <c r="R77" i="4"/>
  <c r="R69" i="4"/>
  <c r="R61" i="4"/>
  <c r="R53" i="4"/>
  <c r="R45" i="4"/>
  <c r="R29" i="4"/>
  <c r="R13" i="4"/>
  <c r="R5" i="4"/>
  <c r="R4" i="13"/>
  <c r="R101" i="4"/>
  <c r="R93" i="4"/>
  <c r="R37" i="4"/>
  <c r="R21" i="4"/>
  <c r="R100" i="4"/>
  <c r="R92" i="4"/>
  <c r="R84" i="4"/>
  <c r="R76" i="4"/>
  <c r="R68" i="4"/>
  <c r="R60" i="4"/>
  <c r="R52" i="4"/>
  <c r="R44" i="4"/>
  <c r="R36" i="4"/>
  <c r="R28" i="4"/>
  <c r="R20" i="4"/>
  <c r="R12" i="4"/>
  <c r="R99" i="4"/>
  <c r="R91" i="4"/>
  <c r="R83" i="4"/>
  <c r="R75" i="4"/>
  <c r="R67" i="4"/>
  <c r="R59" i="4"/>
  <c r="R51" i="4"/>
  <c r="R43" i="4"/>
  <c r="R35" i="4"/>
  <c r="R27" i="4"/>
  <c r="R19" i="4"/>
  <c r="R11" i="4"/>
  <c r="R98" i="4"/>
  <c r="R90" i="4"/>
  <c r="R82" i="4"/>
  <c r="R74" i="4"/>
  <c r="R66" i="4"/>
  <c r="R58" i="4"/>
  <c r="R50" i="4"/>
  <c r="R42" i="4"/>
  <c r="R34" i="4"/>
  <c r="R26" i="4"/>
  <c r="R18" i="4"/>
  <c r="R10" i="4"/>
  <c r="R97" i="4"/>
  <c r="R89" i="4"/>
  <c r="R81" i="4"/>
  <c r="R73" i="4"/>
  <c r="R65" i="4"/>
  <c r="R57" i="4"/>
  <c r="R49" i="4"/>
  <c r="R41" i="4"/>
  <c r="R33" i="4"/>
  <c r="R25" i="4"/>
  <c r="R17" i="4"/>
  <c r="R9" i="4"/>
  <c r="R104" i="4"/>
  <c r="R96" i="4"/>
  <c r="R88" i="4"/>
  <c r="R80" i="4"/>
  <c r="R72" i="4"/>
  <c r="R64" i="4"/>
  <c r="R56" i="4"/>
  <c r="R48" i="4"/>
  <c r="R40" i="4"/>
  <c r="R32" i="4"/>
  <c r="R24" i="4"/>
  <c r="R16" i="4"/>
  <c r="R8" i="4"/>
  <c r="R103" i="4"/>
  <c r="R95" i="4"/>
  <c r="R87" i="4"/>
  <c r="R79" i="4"/>
  <c r="R71" i="4"/>
  <c r="R63" i="4"/>
  <c r="R55" i="4"/>
  <c r="R47" i="4"/>
  <c r="R39" i="4"/>
  <c r="R31" i="4"/>
  <c r="R23" i="4"/>
  <c r="R15" i="4"/>
  <c r="R7" i="4"/>
  <c r="R102" i="4"/>
  <c r="R94" i="4"/>
  <c r="R86" i="4"/>
  <c r="R78" i="4"/>
  <c r="R70" i="4"/>
  <c r="R62" i="4"/>
  <c r="R54" i="4"/>
  <c r="R46" i="4"/>
  <c r="R38" i="4"/>
  <c r="R30" i="4"/>
  <c r="R22" i="4"/>
  <c r="R14" i="4"/>
  <c r="R6" i="4"/>
  <c r="R53" i="13"/>
  <c r="R76" i="13"/>
  <c r="R68" i="13"/>
  <c r="R60" i="13"/>
  <c r="R38" i="13"/>
  <c r="R45" i="13"/>
  <c r="R66" i="13"/>
  <c r="R51" i="13"/>
  <c r="R28" i="13"/>
  <c r="R73" i="13"/>
  <c r="R65" i="13"/>
  <c r="R58" i="13"/>
  <c r="R50" i="13"/>
  <c r="R43" i="13"/>
  <c r="R35" i="13"/>
  <c r="R27" i="13"/>
  <c r="R20" i="13"/>
  <c r="R12" i="13"/>
  <c r="R36" i="13"/>
  <c r="R72" i="13"/>
  <c r="R64" i="13"/>
  <c r="R57" i="13"/>
  <c r="R49" i="13"/>
  <c r="R42" i="13"/>
  <c r="R34" i="13"/>
  <c r="R26" i="13"/>
  <c r="R19" i="13"/>
  <c r="R11" i="13"/>
  <c r="R13" i="13"/>
  <c r="R71" i="13"/>
  <c r="R63" i="13"/>
  <c r="R56" i="13"/>
  <c r="R48" i="13"/>
  <c r="R41" i="13"/>
  <c r="R33" i="13"/>
  <c r="R18" i="13"/>
  <c r="R10" i="13"/>
  <c r="R5" i="13"/>
  <c r="R78" i="13"/>
  <c r="R70" i="13"/>
  <c r="R62" i="13"/>
  <c r="R55" i="13"/>
  <c r="R47" i="13"/>
  <c r="R40" i="13"/>
  <c r="R32" i="13"/>
  <c r="R25" i="13"/>
  <c r="R17" i="13"/>
  <c r="R9" i="13"/>
  <c r="R74" i="13"/>
  <c r="R44" i="13"/>
  <c r="R21" i="13"/>
  <c r="R77" i="13"/>
  <c r="R69" i="13"/>
  <c r="R61" i="13"/>
  <c r="R54" i="13"/>
  <c r="R46" i="13"/>
  <c r="R39" i="13"/>
  <c r="R31" i="13"/>
  <c r="R24" i="13"/>
  <c r="R16" i="13"/>
  <c r="R8" i="13"/>
  <c r="R30" i="13"/>
  <c r="R23" i="13"/>
  <c r="R15" i="13"/>
  <c r="R7" i="13"/>
  <c r="R75" i="13"/>
  <c r="R67" i="13"/>
  <c r="R59" i="13"/>
  <c r="R52" i="13"/>
  <c r="R37" i="13"/>
  <c r="R29" i="13"/>
  <c r="R22" i="13"/>
  <c r="R14" i="13"/>
  <c r="R6" i="13"/>
  <c r="R100" i="12"/>
  <c r="R92" i="12"/>
  <c r="R84" i="12"/>
  <c r="R60" i="12"/>
  <c r="R52" i="12"/>
  <c r="R44" i="12"/>
  <c r="R36" i="12"/>
  <c r="R98" i="12"/>
  <c r="R82" i="12"/>
  <c r="R66" i="12"/>
  <c r="R58" i="12"/>
  <c r="R42" i="12"/>
  <c r="R10" i="12"/>
  <c r="R68" i="12"/>
  <c r="R93" i="12"/>
  <c r="R85" i="12"/>
  <c r="R77" i="12"/>
  <c r="R69" i="12"/>
  <c r="R61" i="12"/>
  <c r="R53" i="12"/>
  <c r="R45" i="12"/>
  <c r="R29" i="12"/>
  <c r="R13" i="12"/>
  <c r="R5" i="12"/>
  <c r="R28" i="12"/>
  <c r="R20" i="12"/>
  <c r="R12" i="12"/>
  <c r="R107" i="12"/>
  <c r="R99" i="12"/>
  <c r="R91" i="12"/>
  <c r="R83" i="12"/>
  <c r="R75" i="12"/>
  <c r="R67" i="12"/>
  <c r="R59" i="12"/>
  <c r="R51" i="12"/>
  <c r="R43" i="12"/>
  <c r="R35" i="12"/>
  <c r="R27" i="12"/>
  <c r="R19" i="12"/>
  <c r="R11" i="12"/>
  <c r="R34" i="12"/>
  <c r="R97" i="12"/>
  <c r="R89" i="12"/>
  <c r="R81" i="12"/>
  <c r="R73" i="12"/>
  <c r="R65" i="12"/>
  <c r="R57" i="12"/>
  <c r="R49" i="12"/>
  <c r="R25" i="12"/>
  <c r="R17" i="12"/>
  <c r="R9" i="12"/>
  <c r="R76" i="12"/>
  <c r="R18" i="12"/>
  <c r="R104" i="12"/>
  <c r="R80" i="12"/>
  <c r="R72" i="12"/>
  <c r="R64" i="12"/>
  <c r="R56" i="12"/>
  <c r="R48" i="12"/>
  <c r="R40" i="12"/>
  <c r="R24" i="12"/>
  <c r="R16" i="12"/>
  <c r="R8" i="12"/>
  <c r="R4" i="12"/>
  <c r="R103" i="12"/>
  <c r="R95" i="12"/>
  <c r="R87" i="12"/>
  <c r="R79" i="12"/>
  <c r="R55" i="12"/>
  <c r="R47" i="12"/>
  <c r="R39" i="12"/>
  <c r="R23" i="12"/>
  <c r="R7" i="12"/>
  <c r="R94" i="12"/>
  <c r="R86" i="12"/>
  <c r="R78" i="12"/>
  <c r="R70" i="12"/>
  <c r="R62" i="12"/>
  <c r="R46" i="12"/>
  <c r="R38" i="12"/>
  <c r="R30" i="12"/>
  <c r="R22" i="12"/>
  <c r="R6" i="12"/>
  <c r="J66" i="1"/>
  <c r="N66" i="1" s="1"/>
  <c r="J5" i="1"/>
  <c r="J6" i="1"/>
  <c r="J7" i="1"/>
  <c r="J8" i="1"/>
  <c r="J9" i="1"/>
  <c r="J10" i="1"/>
  <c r="N10" i="1" s="1"/>
  <c r="J11" i="1"/>
  <c r="N11" i="1" s="1"/>
  <c r="J12" i="1"/>
  <c r="N12" i="1" s="1"/>
  <c r="J13" i="1"/>
  <c r="J14" i="1"/>
  <c r="J15" i="1"/>
  <c r="J16" i="1"/>
  <c r="J17" i="1"/>
  <c r="J18" i="1"/>
  <c r="N18" i="1" s="1"/>
  <c r="J20" i="1"/>
  <c r="N20" i="1" s="1"/>
  <c r="J21" i="1"/>
  <c r="J26" i="1"/>
  <c r="N26" i="1" s="1"/>
  <c r="J27" i="1"/>
  <c r="N27" i="1" s="1"/>
  <c r="J28" i="1"/>
  <c r="N28" i="1" s="1"/>
  <c r="J31" i="1"/>
  <c r="J32" i="1"/>
  <c r="J33" i="1"/>
  <c r="N33" i="1" s="1"/>
  <c r="J36" i="1"/>
  <c r="N36" i="1" s="1"/>
  <c r="J37" i="1"/>
  <c r="J38" i="1"/>
  <c r="J39" i="1"/>
  <c r="J40" i="1"/>
  <c r="J42" i="1"/>
  <c r="N42" i="1" s="1"/>
  <c r="J43" i="1"/>
  <c r="J44" i="1"/>
  <c r="J47" i="1"/>
  <c r="J48" i="1"/>
  <c r="N48" i="1" s="1"/>
  <c r="J50" i="1"/>
  <c r="N50" i="1" s="1"/>
  <c r="J52" i="1"/>
  <c r="J53" i="1"/>
  <c r="J54" i="1"/>
  <c r="J55" i="1"/>
  <c r="J56" i="1"/>
  <c r="N56" i="1" s="1"/>
  <c r="J57" i="1"/>
  <c r="N57" i="1" s="1"/>
  <c r="J58" i="1"/>
  <c r="N58" i="1" s="1"/>
  <c r="J72" i="1"/>
  <c r="N72" i="1" s="1"/>
  <c r="J73" i="1"/>
  <c r="N73" i="1" s="1"/>
  <c r="J74" i="1"/>
  <c r="N74" i="1" s="1"/>
  <c r="J75" i="1"/>
  <c r="N75" i="1" s="1"/>
  <c r="J76" i="1"/>
  <c r="J4" i="1"/>
  <c r="N4" i="1" s="1"/>
  <c r="N53" i="1" l="1"/>
  <c r="N40" i="1"/>
  <c r="N15" i="1"/>
  <c r="N7" i="1"/>
  <c r="N52" i="1"/>
  <c r="N39" i="1"/>
  <c r="N14" i="1"/>
  <c r="N6" i="1"/>
  <c r="N38" i="1"/>
  <c r="N13" i="1"/>
  <c r="N5" i="1"/>
  <c r="N37" i="1"/>
  <c r="N21" i="1"/>
  <c r="N47" i="1"/>
  <c r="N44" i="1"/>
  <c r="N76" i="1"/>
  <c r="N55" i="1"/>
  <c r="N43" i="1"/>
  <c r="N32" i="1"/>
  <c r="N17" i="1"/>
  <c r="N9" i="1"/>
  <c r="N54" i="1"/>
  <c r="N31" i="1"/>
  <c r="N16" i="1"/>
  <c r="N8" i="1"/>
  <c r="L70" i="1" l="1"/>
  <c r="S70" i="1" s="1"/>
  <c r="U70" i="1" s="1"/>
  <c r="L51" i="1"/>
  <c r="S51" i="1" s="1"/>
  <c r="U51" i="1" s="1"/>
  <c r="L45" i="1"/>
  <c r="S45" i="1" s="1"/>
  <c r="U45" i="1" s="1"/>
  <c r="L76" i="5"/>
  <c r="L21" i="1"/>
  <c r="S21" i="1" s="1"/>
  <c r="U21" i="1" s="1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18" i="1"/>
  <c r="S18" i="1" s="1"/>
  <c r="U18" i="1" s="1"/>
  <c r="L19" i="1"/>
  <c r="S19" i="1" s="1"/>
  <c r="U19" i="1" s="1"/>
  <c r="L20" i="1"/>
  <c r="S20" i="1" s="1"/>
  <c r="U20" i="1" s="1"/>
  <c r="L22" i="1"/>
  <c r="S22" i="1" s="1"/>
  <c r="U22" i="1" s="1"/>
  <c r="L23" i="1"/>
  <c r="S23" i="1" s="1"/>
  <c r="U23" i="1" s="1"/>
  <c r="L24" i="1"/>
  <c r="S24" i="1" s="1"/>
  <c r="U24" i="1" s="1"/>
  <c r="L25" i="1"/>
  <c r="S25" i="1" s="1"/>
  <c r="U25" i="1" s="1"/>
  <c r="L26" i="1"/>
  <c r="S26" i="1" s="1"/>
  <c r="U26" i="1" s="1"/>
  <c r="L27" i="1"/>
  <c r="S27" i="1" s="1"/>
  <c r="U27" i="1" s="1"/>
  <c r="L28" i="1"/>
  <c r="S28" i="1" s="1"/>
  <c r="U28" i="1" s="1"/>
  <c r="L29" i="1"/>
  <c r="S29" i="1" s="1"/>
  <c r="U29" i="1" s="1"/>
  <c r="L30" i="1"/>
  <c r="S30" i="1" s="1"/>
  <c r="U30" i="1" s="1"/>
  <c r="L31" i="1"/>
  <c r="S31" i="1" s="1"/>
  <c r="U31" i="1" s="1"/>
  <c r="L32" i="1"/>
  <c r="S32" i="1" s="1"/>
  <c r="U32" i="1" s="1"/>
  <c r="L33" i="1"/>
  <c r="S33" i="1" s="1"/>
  <c r="U33" i="1" s="1"/>
  <c r="L34" i="1"/>
  <c r="S34" i="1" s="1"/>
  <c r="U34" i="1" s="1"/>
  <c r="L35" i="1"/>
  <c r="S35" i="1" s="1"/>
  <c r="U35" i="1" s="1"/>
  <c r="L36" i="1"/>
  <c r="S36" i="1" s="1"/>
  <c r="U36" i="1" s="1"/>
  <c r="L37" i="1"/>
  <c r="S37" i="1" s="1"/>
  <c r="U37" i="1" s="1"/>
  <c r="L38" i="1"/>
  <c r="S38" i="1" s="1"/>
  <c r="U38" i="1" s="1"/>
  <c r="L39" i="1"/>
  <c r="S39" i="1" s="1"/>
  <c r="U39" i="1" s="1"/>
  <c r="L40" i="1"/>
  <c r="S40" i="1" s="1"/>
  <c r="U40" i="1" s="1"/>
  <c r="L41" i="1"/>
  <c r="S41" i="1" s="1"/>
  <c r="U41" i="1" s="1"/>
  <c r="L42" i="1"/>
  <c r="S42" i="1" s="1"/>
  <c r="U42" i="1" s="1"/>
  <c r="L43" i="1"/>
  <c r="S43" i="1" s="1"/>
  <c r="U43" i="1" s="1"/>
  <c r="L44" i="1"/>
  <c r="S44" i="1" s="1"/>
  <c r="U44" i="1" s="1"/>
  <c r="L46" i="1"/>
  <c r="S46" i="1" s="1"/>
  <c r="U46" i="1" s="1"/>
  <c r="L47" i="1"/>
  <c r="S47" i="1" s="1"/>
  <c r="U47" i="1" s="1"/>
  <c r="L48" i="1"/>
  <c r="S48" i="1" s="1"/>
  <c r="U48" i="1" s="1"/>
  <c r="L49" i="1"/>
  <c r="S49" i="1" s="1"/>
  <c r="U49" i="1" s="1"/>
  <c r="L50" i="1"/>
  <c r="S50" i="1" s="1"/>
  <c r="U50" i="1" s="1"/>
  <c r="L52" i="1"/>
  <c r="S52" i="1" s="1"/>
  <c r="U52" i="1" s="1"/>
  <c r="L53" i="1"/>
  <c r="S53" i="1" s="1"/>
  <c r="U53" i="1" s="1"/>
  <c r="L54" i="1"/>
  <c r="S54" i="1" s="1"/>
  <c r="U54" i="1" s="1"/>
  <c r="L55" i="1"/>
  <c r="S55" i="1" s="1"/>
  <c r="U55" i="1" s="1"/>
  <c r="L56" i="1"/>
  <c r="S56" i="1" s="1"/>
  <c r="U56" i="1" s="1"/>
  <c r="L57" i="1"/>
  <c r="S57" i="1" s="1"/>
  <c r="U57" i="1" s="1"/>
  <c r="L58" i="1"/>
  <c r="S58" i="1" s="1"/>
  <c r="U58" i="1" s="1"/>
  <c r="L59" i="1"/>
  <c r="S59" i="1" s="1"/>
  <c r="U59" i="1" s="1"/>
  <c r="L60" i="1"/>
  <c r="S60" i="1" s="1"/>
  <c r="U60" i="1" s="1"/>
  <c r="L61" i="1"/>
  <c r="S61" i="1" s="1"/>
  <c r="U61" i="1" s="1"/>
  <c r="L62" i="1"/>
  <c r="S62" i="1" s="1"/>
  <c r="U62" i="1" s="1"/>
  <c r="L63" i="1"/>
  <c r="S63" i="1" s="1"/>
  <c r="U63" i="1" s="1"/>
  <c r="L64" i="1"/>
  <c r="S64" i="1" s="1"/>
  <c r="U64" i="1" s="1"/>
  <c r="L65" i="1"/>
  <c r="S65" i="1" s="1"/>
  <c r="U65" i="1" s="1"/>
  <c r="L66" i="1"/>
  <c r="S66" i="1" s="1"/>
  <c r="U66" i="1" s="1"/>
  <c r="L67" i="1"/>
  <c r="S67" i="1" s="1"/>
  <c r="U67" i="1" s="1"/>
  <c r="L68" i="1"/>
  <c r="S68" i="1" s="1"/>
  <c r="U68" i="1" s="1"/>
  <c r="L69" i="1"/>
  <c r="S69" i="1" s="1"/>
  <c r="U69" i="1" s="1"/>
  <c r="L71" i="1"/>
  <c r="S71" i="1" s="1"/>
  <c r="U71" i="1" s="1"/>
  <c r="L72" i="1"/>
  <c r="S72" i="1" s="1"/>
  <c r="U72" i="1" s="1"/>
  <c r="L73" i="1"/>
  <c r="S73" i="1" s="1"/>
  <c r="U73" i="1" s="1"/>
  <c r="L74" i="1"/>
  <c r="S74" i="1" s="1"/>
  <c r="U74" i="1" s="1"/>
  <c r="L75" i="1"/>
  <c r="S75" i="1" s="1"/>
  <c r="U75" i="1" s="1"/>
  <c r="L76" i="1"/>
  <c r="S76" i="1" s="1"/>
  <c r="U76" i="1" s="1"/>
  <c r="L13" i="1"/>
  <c r="S13" i="1" s="1"/>
  <c r="U13" i="1" s="1"/>
  <c r="L14" i="1"/>
  <c r="S14" i="1" s="1"/>
  <c r="U14" i="1" s="1"/>
  <c r="L15" i="1"/>
  <c r="S15" i="1" s="1"/>
  <c r="U15" i="1" s="1"/>
  <c r="L16" i="1"/>
  <c r="S16" i="1" s="1"/>
  <c r="U16" i="1" s="1"/>
  <c r="L17" i="1"/>
  <c r="S17" i="1" s="1"/>
  <c r="U17" i="1" s="1"/>
  <c r="L7" i="1"/>
  <c r="S7" i="1" s="1"/>
  <c r="U7" i="1" s="1"/>
  <c r="L8" i="1"/>
  <c r="S8" i="1" s="1"/>
  <c r="U8" i="1" s="1"/>
  <c r="L9" i="1"/>
  <c r="S9" i="1" s="1"/>
  <c r="U9" i="1" s="1"/>
  <c r="L10" i="1"/>
  <c r="S10" i="1" s="1"/>
  <c r="U10" i="1" s="1"/>
  <c r="L11" i="1"/>
  <c r="S11" i="1" s="1"/>
  <c r="U11" i="1" s="1"/>
  <c r="L12" i="1"/>
  <c r="S12" i="1" s="1"/>
  <c r="U12" i="1" s="1"/>
  <c r="L5" i="1"/>
  <c r="S5" i="1" s="1"/>
  <c r="U5" i="1" s="1"/>
  <c r="L6" i="1"/>
  <c r="S6" i="1" s="1"/>
  <c r="U6" i="1" s="1"/>
  <c r="R49" i="5" l="1"/>
  <c r="S49" i="5"/>
  <c r="U49" i="5" s="1"/>
  <c r="R33" i="5"/>
  <c r="S33" i="5"/>
  <c r="U33" i="5" s="1"/>
  <c r="R89" i="5"/>
  <c r="S89" i="5"/>
  <c r="U89" i="5" s="1"/>
  <c r="R72" i="5"/>
  <c r="S72" i="5"/>
  <c r="U72" i="5" s="1"/>
  <c r="R79" i="5"/>
  <c r="S79" i="5"/>
  <c r="U79" i="5" s="1"/>
  <c r="R54" i="5"/>
  <c r="S54" i="5"/>
  <c r="U54" i="5" s="1"/>
  <c r="R30" i="5"/>
  <c r="S30" i="5"/>
  <c r="U30" i="5" s="1"/>
  <c r="R14" i="5"/>
  <c r="S14" i="5"/>
  <c r="U14" i="5" s="1"/>
  <c r="R6" i="5"/>
  <c r="S6" i="5"/>
  <c r="U6" i="5" s="1"/>
  <c r="R86" i="5"/>
  <c r="S86" i="5"/>
  <c r="U86" i="5" s="1"/>
  <c r="R78" i="5"/>
  <c r="S78" i="5"/>
  <c r="U78" i="5" s="1"/>
  <c r="R69" i="5"/>
  <c r="S69" i="5"/>
  <c r="U69" i="5" s="1"/>
  <c r="R61" i="5"/>
  <c r="S61" i="5"/>
  <c r="U61" i="5" s="1"/>
  <c r="R53" i="5"/>
  <c r="S53" i="5"/>
  <c r="U53" i="5" s="1"/>
  <c r="R45" i="5"/>
  <c r="S45" i="5"/>
  <c r="U45" i="5" s="1"/>
  <c r="R37" i="5"/>
  <c r="S37" i="5"/>
  <c r="U37" i="5" s="1"/>
  <c r="R29" i="5"/>
  <c r="S29" i="5"/>
  <c r="U29" i="5" s="1"/>
  <c r="R21" i="5"/>
  <c r="S21" i="5"/>
  <c r="U21" i="5" s="1"/>
  <c r="R13" i="5"/>
  <c r="S13" i="5"/>
  <c r="U13" i="5" s="1"/>
  <c r="R5" i="5"/>
  <c r="S5" i="5"/>
  <c r="U5" i="5" s="1"/>
  <c r="R82" i="5"/>
  <c r="S82" i="5"/>
  <c r="U82" i="5" s="1"/>
  <c r="R41" i="5"/>
  <c r="S41" i="5"/>
  <c r="U41" i="5" s="1"/>
  <c r="R87" i="5"/>
  <c r="S87" i="5"/>
  <c r="U87" i="5" s="1"/>
  <c r="R46" i="5"/>
  <c r="S46" i="5"/>
  <c r="U46" i="5" s="1"/>
  <c r="R52" i="5"/>
  <c r="S52" i="5"/>
  <c r="U52" i="5" s="1"/>
  <c r="R44" i="5"/>
  <c r="S44" i="5"/>
  <c r="U44" i="5" s="1"/>
  <c r="R36" i="5"/>
  <c r="S36" i="5"/>
  <c r="U36" i="5" s="1"/>
  <c r="R28" i="5"/>
  <c r="S28" i="5"/>
  <c r="U28" i="5" s="1"/>
  <c r="R20" i="5"/>
  <c r="S20" i="5"/>
  <c r="U20" i="5" s="1"/>
  <c r="R12" i="5"/>
  <c r="S12" i="5"/>
  <c r="U12" i="5" s="1"/>
  <c r="R4" i="5"/>
  <c r="S4" i="5"/>
  <c r="U4" i="5" s="1"/>
  <c r="R57" i="5"/>
  <c r="S57" i="5"/>
  <c r="U57" i="5" s="1"/>
  <c r="R9" i="5"/>
  <c r="S9" i="5"/>
  <c r="U9" i="5" s="1"/>
  <c r="R56" i="5"/>
  <c r="S56" i="5"/>
  <c r="U56" i="5" s="1"/>
  <c r="R62" i="5"/>
  <c r="S62" i="5"/>
  <c r="U62" i="5" s="1"/>
  <c r="R22" i="5"/>
  <c r="S22" i="5"/>
  <c r="U22" i="5" s="1"/>
  <c r="R85" i="5"/>
  <c r="S85" i="5"/>
  <c r="U85" i="5" s="1"/>
  <c r="R60" i="5"/>
  <c r="S60" i="5"/>
  <c r="U60" i="5" s="1"/>
  <c r="R84" i="5"/>
  <c r="S84" i="5"/>
  <c r="U84" i="5" s="1"/>
  <c r="R75" i="5"/>
  <c r="S75" i="5"/>
  <c r="U75" i="5" s="1"/>
  <c r="R67" i="5"/>
  <c r="S67" i="5"/>
  <c r="U67" i="5" s="1"/>
  <c r="R59" i="5"/>
  <c r="S59" i="5"/>
  <c r="U59" i="5" s="1"/>
  <c r="R51" i="5"/>
  <c r="S51" i="5"/>
  <c r="U51" i="5" s="1"/>
  <c r="R43" i="5"/>
  <c r="S43" i="5"/>
  <c r="U43" i="5" s="1"/>
  <c r="R35" i="5"/>
  <c r="S35" i="5"/>
  <c r="U35" i="5" s="1"/>
  <c r="R27" i="5"/>
  <c r="S27" i="5"/>
  <c r="U27" i="5" s="1"/>
  <c r="R19" i="5"/>
  <c r="S19" i="5"/>
  <c r="U19" i="5" s="1"/>
  <c r="R11" i="5"/>
  <c r="S11" i="5"/>
  <c r="U11" i="5" s="1"/>
  <c r="R73" i="5"/>
  <c r="S73" i="5"/>
  <c r="U73" i="5" s="1"/>
  <c r="R17" i="5"/>
  <c r="S17" i="5"/>
  <c r="U17" i="5" s="1"/>
  <c r="R81" i="5"/>
  <c r="S81" i="5"/>
  <c r="U81" i="5" s="1"/>
  <c r="R70" i="5"/>
  <c r="S70" i="5"/>
  <c r="U70" i="5" s="1"/>
  <c r="R38" i="5"/>
  <c r="S38" i="5"/>
  <c r="U38" i="5" s="1"/>
  <c r="R77" i="5"/>
  <c r="S77" i="5"/>
  <c r="U77" i="5" s="1"/>
  <c r="R68" i="5"/>
  <c r="S68" i="5"/>
  <c r="U68" i="5" s="1"/>
  <c r="R83" i="5"/>
  <c r="S83" i="5"/>
  <c r="U83" i="5" s="1"/>
  <c r="R74" i="5"/>
  <c r="S74" i="5"/>
  <c r="U74" i="5" s="1"/>
  <c r="R66" i="5"/>
  <c r="S66" i="5"/>
  <c r="U66" i="5" s="1"/>
  <c r="R58" i="5"/>
  <c r="S58" i="5"/>
  <c r="U58" i="5" s="1"/>
  <c r="R50" i="5"/>
  <c r="S50" i="5"/>
  <c r="U50" i="5" s="1"/>
  <c r="R42" i="5"/>
  <c r="S42" i="5"/>
  <c r="U42" i="5" s="1"/>
  <c r="R34" i="5"/>
  <c r="S34" i="5"/>
  <c r="U34" i="5" s="1"/>
  <c r="R26" i="5"/>
  <c r="S26" i="5"/>
  <c r="U26" i="5" s="1"/>
  <c r="R18" i="5"/>
  <c r="S18" i="5"/>
  <c r="U18" i="5" s="1"/>
  <c r="R10" i="5"/>
  <c r="S10" i="5"/>
  <c r="U10" i="5" s="1"/>
  <c r="R76" i="5"/>
  <c r="S76" i="5"/>
  <c r="U76" i="5" s="1"/>
  <c r="R90" i="5"/>
  <c r="S90" i="5"/>
  <c r="U90" i="5" s="1"/>
  <c r="R65" i="5"/>
  <c r="S65" i="5"/>
  <c r="U65" i="5" s="1"/>
  <c r="R25" i="5"/>
  <c r="S25" i="5"/>
  <c r="U25" i="5" s="1"/>
  <c r="R64" i="5"/>
  <c r="S64" i="5"/>
  <c r="U64" i="5" s="1"/>
  <c r="R48" i="5"/>
  <c r="S48" i="5"/>
  <c r="U48" i="5" s="1"/>
  <c r="R40" i="5"/>
  <c r="S40" i="5"/>
  <c r="U40" i="5" s="1"/>
  <c r="R32" i="5"/>
  <c r="S32" i="5"/>
  <c r="U32" i="5" s="1"/>
  <c r="R24" i="5"/>
  <c r="S24" i="5"/>
  <c r="U24" i="5" s="1"/>
  <c r="R16" i="5"/>
  <c r="S16" i="5"/>
  <c r="U16" i="5" s="1"/>
  <c r="R8" i="5"/>
  <c r="S8" i="5"/>
  <c r="U8" i="5" s="1"/>
  <c r="R88" i="5"/>
  <c r="S88" i="5"/>
  <c r="U88" i="5" s="1"/>
  <c r="R80" i="5"/>
  <c r="S80" i="5"/>
  <c r="U80" i="5" s="1"/>
  <c r="R71" i="5"/>
  <c r="S71" i="5"/>
  <c r="U71" i="5" s="1"/>
  <c r="R63" i="5"/>
  <c r="S63" i="5"/>
  <c r="U63" i="5" s="1"/>
  <c r="R55" i="5"/>
  <c r="S55" i="5"/>
  <c r="U55" i="5" s="1"/>
  <c r="R47" i="5"/>
  <c r="S47" i="5"/>
  <c r="U47" i="5" s="1"/>
  <c r="R39" i="5"/>
  <c r="S39" i="5"/>
  <c r="U39" i="5" s="1"/>
  <c r="R31" i="5"/>
  <c r="S31" i="5"/>
  <c r="U31" i="5" s="1"/>
  <c r="R23" i="5"/>
  <c r="S23" i="5"/>
  <c r="U23" i="5" s="1"/>
  <c r="R15" i="5"/>
  <c r="S15" i="5"/>
  <c r="U15" i="5" s="1"/>
  <c r="R7" i="5"/>
  <c r="S7" i="5"/>
  <c r="U7" i="5" s="1"/>
  <c r="R5" i="1"/>
  <c r="R54" i="1"/>
  <c r="R28" i="1"/>
  <c r="R21" i="1"/>
  <c r="R11" i="1"/>
  <c r="R14" i="1"/>
  <c r="R69" i="1"/>
  <c r="R61" i="1"/>
  <c r="R53" i="1"/>
  <c r="R43" i="1"/>
  <c r="R35" i="1"/>
  <c r="R27" i="1"/>
  <c r="R18" i="1"/>
  <c r="R16" i="1"/>
  <c r="R71" i="1"/>
  <c r="R44" i="1"/>
  <c r="R13" i="1"/>
  <c r="R42" i="1"/>
  <c r="R45" i="1"/>
  <c r="R9" i="1"/>
  <c r="R76" i="1"/>
  <c r="R67" i="1"/>
  <c r="R59" i="1"/>
  <c r="R50" i="1"/>
  <c r="R41" i="1"/>
  <c r="R33" i="1"/>
  <c r="R25" i="1"/>
  <c r="R51" i="1"/>
  <c r="R17" i="1"/>
  <c r="R15" i="1"/>
  <c r="R36" i="1"/>
  <c r="R10" i="1"/>
  <c r="R60" i="1"/>
  <c r="R26" i="1"/>
  <c r="R8" i="1"/>
  <c r="R75" i="1"/>
  <c r="R66" i="1"/>
  <c r="R58" i="1"/>
  <c r="R49" i="1"/>
  <c r="R40" i="1"/>
  <c r="R32" i="1"/>
  <c r="R24" i="1"/>
  <c r="R70" i="1"/>
  <c r="R6" i="1"/>
  <c r="R12" i="1"/>
  <c r="R62" i="1"/>
  <c r="R19" i="1"/>
  <c r="R68" i="1"/>
  <c r="R52" i="1"/>
  <c r="R34" i="1"/>
  <c r="R4" i="1"/>
  <c r="R7" i="1"/>
  <c r="R74" i="1"/>
  <c r="R65" i="1"/>
  <c r="R57" i="1"/>
  <c r="R48" i="1"/>
  <c r="R39" i="1"/>
  <c r="R31" i="1"/>
  <c r="R23" i="1"/>
  <c r="R73" i="1"/>
  <c r="R64" i="1"/>
  <c r="R56" i="1"/>
  <c r="R47" i="1"/>
  <c r="R38" i="1"/>
  <c r="R30" i="1"/>
  <c r="R22" i="1"/>
  <c r="R72" i="1"/>
  <c r="R63" i="1"/>
  <c r="R55" i="1"/>
  <c r="R46" i="1"/>
  <c r="R37" i="1"/>
  <c r="R29" i="1"/>
  <c r="R20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A996941-17D0-444E-BC4E-64AFBE693418}" keepAlive="1" name="ThisWorkbookDataModel" description="Modello di dati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F7451A9A-5080-4302-B2A3-22D09867E3F1}" name="WorksheetConnection_Foglio1!$A$2:$C$13" type="102" refreshedVersion="8" minRefreshableVersion="5">
    <extLst>
      <ext xmlns:x15="http://schemas.microsoft.com/office/spreadsheetml/2010/11/main" uri="{DE250136-89BD-433C-8126-D09CA5730AF9}">
        <x15:connection id="Intervallo">
          <x15:rangePr sourceName="_xlcn.WorksheetConnection_Foglio1A2C131"/>
        </x15:connection>
      </ext>
    </extLst>
  </connection>
</connections>
</file>

<file path=xl/sharedStrings.xml><?xml version="1.0" encoding="utf-8"?>
<sst xmlns="http://schemas.openxmlformats.org/spreadsheetml/2006/main" count="1794" uniqueCount="850">
  <si>
    <t>WORK BREAKDOWN STRUCTURE (WBS)</t>
  </si>
  <si>
    <t>Livello</t>
  </si>
  <si>
    <t>MACCHINA</t>
  </si>
  <si>
    <t>GRUPPO</t>
  </si>
  <si>
    <t>SOTTO-INSIEME</t>
  </si>
  <si>
    <t>COMPONENTE</t>
  </si>
  <si>
    <t>TRASFERIMENTO MATERIE PRIME</t>
  </si>
  <si>
    <t>DOSAGGIO</t>
  </si>
  <si>
    <t>SFARINATI</t>
  </si>
  <si>
    <t xml:space="preserve">Quadro elettrico </t>
  </si>
  <si>
    <t>Filtri - Polmone</t>
  </si>
  <si>
    <t>Coclea</t>
  </si>
  <si>
    <t>Serranda</t>
  </si>
  <si>
    <t>LIQUIDI</t>
  </si>
  <si>
    <t>Tubazione olio</t>
  </si>
  <si>
    <t>Tubazione CO2</t>
  </si>
  <si>
    <t>Valvole CO2</t>
  </si>
  <si>
    <t>Tubazione nocciola liquida</t>
  </si>
  <si>
    <t>Valvola nocciola liquida</t>
  </si>
  <si>
    <t>PREMIX</t>
  </si>
  <si>
    <t>Coperchio</t>
  </si>
  <si>
    <t>Sensore</t>
  </si>
  <si>
    <t>Valvole</t>
  </si>
  <si>
    <t>Motore</t>
  </si>
  <si>
    <t>PREPARAZIONE IMPASTO</t>
  </si>
  <si>
    <t>IMPASTATRICE</t>
  </si>
  <si>
    <t>Portello</t>
  </si>
  <si>
    <t>Riduttore</t>
  </si>
  <si>
    <t>Cinghie</t>
  </si>
  <si>
    <t>Teleruttore</t>
  </si>
  <si>
    <t>Sistema lampade</t>
  </si>
  <si>
    <t>Pannello</t>
  </si>
  <si>
    <t>Centratore</t>
  </si>
  <si>
    <t>Rullo</t>
  </si>
  <si>
    <t>Catena di motorizzazione</t>
  </si>
  <si>
    <t>Motore principale</t>
  </si>
  <si>
    <t>Guide</t>
  </si>
  <si>
    <t>Raschiatori</t>
  </si>
  <si>
    <t>Telo</t>
  </si>
  <si>
    <t>Inverter</t>
  </si>
  <si>
    <t>VASCA</t>
  </si>
  <si>
    <t>Bilancia</t>
  </si>
  <si>
    <t xml:space="preserve">Maniche </t>
  </si>
  <si>
    <t>ANALISI FMECA</t>
  </si>
  <si>
    <t>Analisi guasto</t>
  </si>
  <si>
    <t>Parametri FMECA</t>
  </si>
  <si>
    <t>Modo di guasto</t>
  </si>
  <si>
    <t>Effetto</t>
  </si>
  <si>
    <t>Cause</t>
  </si>
  <si>
    <t>RPN</t>
  </si>
  <si>
    <t>FORMATURA</t>
  </si>
  <si>
    <t>ROTATIVA</t>
  </si>
  <si>
    <t>ROTOSTAMPO</t>
  </si>
  <si>
    <t>Coltello</t>
  </si>
  <si>
    <t>Motoriduttore</t>
  </si>
  <si>
    <t>Telo rotativa</t>
  </si>
  <si>
    <t>SGRANELLATORE</t>
  </si>
  <si>
    <t>Griglia</t>
  </si>
  <si>
    <t>Servomotori</t>
  </si>
  <si>
    <t>AURIL</t>
  </si>
  <si>
    <t>Pompa</t>
  </si>
  <si>
    <t>Castello doratura</t>
  </si>
  <si>
    <t>Pompa alimentazione</t>
  </si>
  <si>
    <t>ZUCCHERATORE</t>
  </si>
  <si>
    <t>Valvola di comando</t>
  </si>
  <si>
    <t>Filtro aspirazione</t>
  </si>
  <si>
    <t>Vibratore</t>
  </si>
  <si>
    <t>SISTEMA DI TRASPORTO</t>
  </si>
  <si>
    <t>Raschiatore</t>
  </si>
  <si>
    <t>SISTEMA DI COTTURA</t>
  </si>
  <si>
    <t>FORNO</t>
  </si>
  <si>
    <t>Filtro</t>
  </si>
  <si>
    <t>PLC</t>
  </si>
  <si>
    <t>Centralina</t>
  </si>
  <si>
    <t>Differenziale</t>
  </si>
  <si>
    <t>Motore aspirazione</t>
  </si>
  <si>
    <t>Pressostato</t>
  </si>
  <si>
    <t>Termoregolatore</t>
  </si>
  <si>
    <t>Scheda manager</t>
  </si>
  <si>
    <t>Sonda ionizzazione</t>
  </si>
  <si>
    <t>Rete</t>
  </si>
  <si>
    <t>Spazzole</t>
  </si>
  <si>
    <t>Ugelli</t>
  </si>
  <si>
    <t>Alimentazione</t>
  </si>
  <si>
    <t>Gruppo pompaggio</t>
  </si>
  <si>
    <t>UPS</t>
  </si>
  <si>
    <t>USCITA FORNO</t>
  </si>
  <si>
    <t>Cilindro</t>
  </si>
  <si>
    <t>Testata rilevazione metal</t>
  </si>
  <si>
    <t>Gruppo illuminazione</t>
  </si>
  <si>
    <t>Scarto soffi</t>
  </si>
  <si>
    <t>Scarto palette</t>
  </si>
  <si>
    <t>SISTEMA DI CONFEZIONAMENTO</t>
  </si>
  <si>
    <t>Canale vibrante</t>
  </si>
  <si>
    <t>Canale di alimentazione</t>
  </si>
  <si>
    <t>Piatto vibrante</t>
  </si>
  <si>
    <t>Cella di scarico</t>
  </si>
  <si>
    <t>Cestello</t>
  </si>
  <si>
    <t>Gruppo tazze</t>
  </si>
  <si>
    <t>Gruppo sgancio</t>
  </si>
  <si>
    <t>Cinghia di traino</t>
  </si>
  <si>
    <t>TAGLIO</t>
  </si>
  <si>
    <t>Coltello tagliacuci</t>
  </si>
  <si>
    <t>Coltello rifilo</t>
  </si>
  <si>
    <t>STAMPO</t>
  </si>
  <si>
    <t>Inchiostro</t>
  </si>
  <si>
    <t>Fotocellula</t>
  </si>
  <si>
    <t>Testina marcatore Videojet</t>
  </si>
  <si>
    <t>Incollatore</t>
  </si>
  <si>
    <t>Massa saldante longitudinale</t>
  </si>
  <si>
    <t>Massa saldante posteriore</t>
  </si>
  <si>
    <t>Massa saldante anteriore</t>
  </si>
  <si>
    <t>Quadro elettrico</t>
  </si>
  <si>
    <t>Allineatore FIFE</t>
  </si>
  <si>
    <t>Ballerino</t>
  </si>
  <si>
    <t>Carter</t>
  </si>
  <si>
    <t>Cinghie di traino</t>
  </si>
  <si>
    <t>Freno</t>
  </si>
  <si>
    <t>FORMATORE</t>
  </si>
  <si>
    <t>Guide pacchetti</t>
  </si>
  <si>
    <t>Gruppo Y</t>
  </si>
  <si>
    <t>NASTRINO</t>
  </si>
  <si>
    <t xml:space="preserve">Telo </t>
  </si>
  <si>
    <t>Guide taratura</t>
  </si>
  <si>
    <t>Stampante</t>
  </si>
  <si>
    <t>X-RAY</t>
  </si>
  <si>
    <t>Espulsore</t>
  </si>
  <si>
    <t>Database ricetta</t>
  </si>
  <si>
    <t>Regolatore</t>
  </si>
  <si>
    <t>Generatore</t>
  </si>
  <si>
    <t>MAGAZZINO</t>
  </si>
  <si>
    <t>Barriere zona carico</t>
  </si>
  <si>
    <t>Fotocellule presenza</t>
  </si>
  <si>
    <t>Azionatore blocco</t>
  </si>
  <si>
    <t>ROBOT OPM</t>
  </si>
  <si>
    <t>Motori</t>
  </si>
  <si>
    <t>Ventose</t>
  </si>
  <si>
    <t>Perno portaventose</t>
  </si>
  <si>
    <t>Sensore cilindro apertura</t>
  </si>
  <si>
    <t>Cilindro gruppo apertura cartone</t>
  </si>
  <si>
    <t xml:space="preserve">Cilindro </t>
  </si>
  <si>
    <t>Gruppo vuoto</t>
  </si>
  <si>
    <t>Slitta scorrimento</t>
  </si>
  <si>
    <t>Motoriduttore traslazione</t>
  </si>
  <si>
    <t>Cilindro chiusura aletta</t>
  </si>
  <si>
    <t>Sensore chiusura aletta</t>
  </si>
  <si>
    <t>Perno rotazione tampone</t>
  </si>
  <si>
    <t>Cilindro uscita porta ventosa</t>
  </si>
  <si>
    <t>Quota tampone</t>
  </si>
  <si>
    <t>ESTRATTORE</t>
  </si>
  <si>
    <t>Cilindro estrazione</t>
  </si>
  <si>
    <t>Ventose estrazione</t>
  </si>
  <si>
    <t>Sensori posizione estrattore</t>
  </si>
  <si>
    <t xml:space="preserve">Fotocellule presenza </t>
  </si>
  <si>
    <t>INCOLLATORE</t>
  </si>
  <si>
    <t>Elettrovalvola</t>
  </si>
  <si>
    <t>Pistola</t>
  </si>
  <si>
    <t>Fornetto colla</t>
  </si>
  <si>
    <t>INCASSATRICE</t>
  </si>
  <si>
    <t>Divaricatore</t>
  </si>
  <si>
    <t>Pressa scatole</t>
  </si>
  <si>
    <t>Sensore alette</t>
  </si>
  <si>
    <t>CONTROLLO</t>
  </si>
  <si>
    <t>Cinghia</t>
  </si>
  <si>
    <t>Giunto</t>
  </si>
  <si>
    <t>Nastro</t>
  </si>
  <si>
    <t>Braccio</t>
  </si>
  <si>
    <t>Motore/velocità</t>
  </si>
  <si>
    <t>Sensore testa</t>
  </si>
  <si>
    <t>Testa robot</t>
  </si>
  <si>
    <t>MARCATORE</t>
  </si>
  <si>
    <t>STAMPA</t>
  </si>
  <si>
    <t>Testina</t>
  </si>
  <si>
    <t>NASTRATRICE</t>
  </si>
  <si>
    <t>CHIUSURA</t>
  </si>
  <si>
    <t>Gruppo superiore</t>
  </si>
  <si>
    <t>Gruppo taglio</t>
  </si>
  <si>
    <t>RIBALTATORE</t>
  </si>
  <si>
    <t>Cinghia nastro</t>
  </si>
  <si>
    <t>Cinghia motorizzazione</t>
  </si>
  <si>
    <t>Motoriduttore tampone</t>
  </si>
  <si>
    <t>Mancato trasferimento degli sfarinati</t>
  </si>
  <si>
    <t>Rottura relè di sicurezza</t>
  </si>
  <si>
    <t>Componente obsoleta</t>
  </si>
  <si>
    <t>Malfunzionamento pulsanti di arresto ciclo</t>
  </si>
  <si>
    <t>Allarme apertura cancelli</t>
  </si>
  <si>
    <t>Emergenza nel carico dei prodotti</t>
  </si>
  <si>
    <t>Mancato ripristino della centralina di sicurezza</t>
  </si>
  <si>
    <t>Errato trasferimento degli sfarinati</t>
  </si>
  <si>
    <t>Intasamento filtro</t>
  </si>
  <si>
    <t>Mancata pulizia</t>
  </si>
  <si>
    <t>Mancato dosaggio sfarinati</t>
  </si>
  <si>
    <t>Malfunzionamento motore termico</t>
  </si>
  <si>
    <t>Malfunzionamento dei livelli</t>
  </si>
  <si>
    <t>Mancato carico prodotti</t>
  </si>
  <si>
    <t>Componente obsoleta o da ripristinare</t>
  </si>
  <si>
    <t>Rottura componente filtro</t>
  </si>
  <si>
    <t>Errato livello controllo</t>
  </si>
  <si>
    <t>Intasamento coclea</t>
  </si>
  <si>
    <t>Rottura componente coclea</t>
  </si>
  <si>
    <t>Continui allarmi</t>
  </si>
  <si>
    <t>Eccessiva vibrazione</t>
  </si>
  <si>
    <t xml:space="preserve">Errato inserimento teleruttore </t>
  </si>
  <si>
    <t>Componente obsoleta o sensore da regolare</t>
  </si>
  <si>
    <t>Componente obsoleta o da sistemare</t>
  </si>
  <si>
    <t>Valvola della serranda non aperta/non chiusa</t>
  </si>
  <si>
    <t>Intasamento serranda</t>
  </si>
  <si>
    <t>Mancato movimento</t>
  </si>
  <si>
    <t>Rottura componente serranda</t>
  </si>
  <si>
    <t xml:space="preserve">Usura sensore </t>
  </si>
  <si>
    <t>Mancata apertura</t>
  </si>
  <si>
    <t>Componente obsoleta e usurata</t>
  </si>
  <si>
    <t>Rottura valvola</t>
  </si>
  <si>
    <t>Mancata iniezione liquido</t>
  </si>
  <si>
    <t>Valvola olio</t>
  </si>
  <si>
    <t>Componente obsoleto</t>
  </si>
  <si>
    <t>Mancata chiusura valvola e perdita d'aria</t>
  </si>
  <si>
    <t>Non regolato o obsoleto</t>
  </si>
  <si>
    <t>Rottura componente valvola</t>
  </si>
  <si>
    <t>Componente obsoleto o bloccato</t>
  </si>
  <si>
    <t>Fuoritolleranza livello del liquido</t>
  </si>
  <si>
    <t>Mancata chiusura</t>
  </si>
  <si>
    <t>Errato livello di liquido</t>
  </si>
  <si>
    <t>Rottura delle tubazioni</t>
  </si>
  <si>
    <t>Perdita di liquido</t>
  </si>
  <si>
    <t>Obsolescenza o mancata manutenzione</t>
  </si>
  <si>
    <t>Liquido sotto soglia</t>
  </si>
  <si>
    <t>Rottura gancio coperchio</t>
  </si>
  <si>
    <t>Mancato movimento di apertura/chiusura</t>
  </si>
  <si>
    <t>Componente usurato</t>
  </si>
  <si>
    <t>Blocco meccanico degli sportelli</t>
  </si>
  <si>
    <t>Obsoleto o non regolato</t>
  </si>
  <si>
    <t>Mancato dosaggio ingredienti</t>
  </si>
  <si>
    <t>Malfunzionamento motore</t>
  </si>
  <si>
    <t>Mancata miscelazione ingrediente</t>
  </si>
  <si>
    <t>Rottura centralina aspo</t>
  </si>
  <si>
    <t>Apertura a scatti della vasca durante lo scarico</t>
  </si>
  <si>
    <t>Sostituzione per obsolescenza o ripristino</t>
  </si>
  <si>
    <t>Anomalia pilz</t>
  </si>
  <si>
    <t>Rottura lampada</t>
  </si>
  <si>
    <t>Mancata illuminazione</t>
  </si>
  <si>
    <t>Obsolescenza</t>
  </si>
  <si>
    <t>Errata movimentazione pedana</t>
  </si>
  <si>
    <t>Rottura componente pannello</t>
  </si>
  <si>
    <t>Componenti obsolete</t>
  </si>
  <si>
    <t>Rottura sensore di fine corsa</t>
  </si>
  <si>
    <t>Mancata apertura portello per dosaggi</t>
  </si>
  <si>
    <t>Obscolescenza</t>
  </si>
  <si>
    <t>Sensori non regolati</t>
  </si>
  <si>
    <t>Rottura micro interruttore</t>
  </si>
  <si>
    <t>Mancata attività di prima miscelazione</t>
  </si>
  <si>
    <t>Rottura valvola di comando</t>
  </si>
  <si>
    <t xml:space="preserve">Mancanza allineamento prodotto </t>
  </si>
  <si>
    <t>Mancata movimentazione nastro</t>
  </si>
  <si>
    <t>Scatto termico</t>
  </si>
  <si>
    <t>Nastro completamente bagnato</t>
  </si>
  <si>
    <t>Perdita di qualità e proprietà nell'impasto</t>
  </si>
  <si>
    <t>Mancata lettura prodotto</t>
  </si>
  <si>
    <t>Rottura fotocellula passaggio</t>
  </si>
  <si>
    <t>Mancata centratura</t>
  </si>
  <si>
    <t>Malfunzionamento raschiatore</t>
  </si>
  <si>
    <t>Rottura rullo</t>
  </si>
  <si>
    <t>Nastro bloccato</t>
  </si>
  <si>
    <t>Rumore anomalo</t>
  </si>
  <si>
    <t>Cuscinetti poco lubrificati</t>
  </si>
  <si>
    <t>Sistema di tensionamento non corretto</t>
  </si>
  <si>
    <t>Mancata estrazione prodotto</t>
  </si>
  <si>
    <t>Rottura nastro habasit</t>
  </si>
  <si>
    <t>Rallentamento nastro</t>
  </si>
  <si>
    <t xml:space="preserve">Obsoleto </t>
  </si>
  <si>
    <t>Distribuzione prodotto non regolare</t>
  </si>
  <si>
    <t xml:space="preserve">Rottura lama </t>
  </si>
  <si>
    <t>Prodotto fuori dalla rotativa non conforme</t>
  </si>
  <si>
    <t>Scheggie di metallo rilevate dal metal</t>
  </si>
  <si>
    <t>Bordo del coltello usurato</t>
  </si>
  <si>
    <t>Malfunzionamento taglio rotativa</t>
  </si>
  <si>
    <t>Mancato avviamento</t>
  </si>
  <si>
    <t>Rottura motore</t>
  </si>
  <si>
    <t>Mancato sminuzzamento pasta</t>
  </si>
  <si>
    <t>Mancata apertura griglia</t>
  </si>
  <si>
    <t>Sensore mal posizionato</t>
  </si>
  <si>
    <t>Intasamento pasta</t>
  </si>
  <si>
    <t>Rottura sensore</t>
  </si>
  <si>
    <t>Usurata</t>
  </si>
  <si>
    <t>Fuori posizione</t>
  </si>
  <si>
    <t xml:space="preserve">Errata movimentazione salita e discesa </t>
  </si>
  <si>
    <t>Rottura spine</t>
  </si>
  <si>
    <t>Usurate</t>
  </si>
  <si>
    <t xml:space="preserve">Malfunzionamento pompa </t>
  </si>
  <si>
    <t>Continuo carico di zucchero</t>
  </si>
  <si>
    <t>Carico non avvenuto</t>
  </si>
  <si>
    <t>Usura della componente</t>
  </si>
  <si>
    <t xml:space="preserve">Rottura/intasamento filtro </t>
  </si>
  <si>
    <t>Mancata aspirazione</t>
  </si>
  <si>
    <t>Malfunzionamento pompa autoportante</t>
  </si>
  <si>
    <t>Malfunzionamento canale vibrante</t>
  </si>
  <si>
    <t>Mancato avviamento vibratore</t>
  </si>
  <si>
    <t>Rottura filtro</t>
  </si>
  <si>
    <t>Mancata ventilazione nei QE</t>
  </si>
  <si>
    <t>Tensione bassa in uscita</t>
  </si>
  <si>
    <t xml:space="preserve">Usura del convertitore </t>
  </si>
  <si>
    <t>Allarme potenziometri</t>
  </si>
  <si>
    <t>Dispersione elettrica</t>
  </si>
  <si>
    <t>Rottura contattore</t>
  </si>
  <si>
    <t>Malfunzionamento centralina</t>
  </si>
  <si>
    <t>Guasto al modulo di espansione</t>
  </si>
  <si>
    <t>Mancata connessione con pilz</t>
  </si>
  <si>
    <t>Fermata banda forno</t>
  </si>
  <si>
    <t>Sbalzo di corrente</t>
  </si>
  <si>
    <t>Spegnimento UPS</t>
  </si>
  <si>
    <t>UPS fuori uso</t>
  </si>
  <si>
    <t>Mancata pulizia rete</t>
  </si>
  <si>
    <t>Malfunzionamento impianto</t>
  </si>
  <si>
    <t>Posizione errata di zero del carrello</t>
  </si>
  <si>
    <t>Rottura spina ILME</t>
  </si>
  <si>
    <t>Malfunzionamento pompa d'acqua</t>
  </si>
  <si>
    <t>Avaria ritorno fumi</t>
  </si>
  <si>
    <t>Mancato raggiungimento set point</t>
  </si>
  <si>
    <t>Malfunzionamento strumento di rilevazione</t>
  </si>
  <si>
    <t>Rottura sonda di temperatura</t>
  </si>
  <si>
    <t>Guasto scheda analogica</t>
  </si>
  <si>
    <t>Rottura scheda</t>
  </si>
  <si>
    <t xml:space="preserve">Blocco zona </t>
  </si>
  <si>
    <t>Rottura/guasto sonda</t>
  </si>
  <si>
    <t>Perdita di fiamma</t>
  </si>
  <si>
    <t>Errata regolazione dei parametri del forno</t>
  </si>
  <si>
    <t>Mancata aspirazione fumi</t>
  </si>
  <si>
    <t>Mancato funzionamento del bruciatore</t>
  </si>
  <si>
    <t>Usura e/o obsolescenza del componente</t>
  </si>
  <si>
    <t>Usura della ventola, mancata regolazione</t>
  </si>
  <si>
    <t>Rottura inverter</t>
  </si>
  <si>
    <t>Usura del componente/mancata manutenzione</t>
  </si>
  <si>
    <t>Rottura tubo</t>
  </si>
  <si>
    <t>Mancata partenza bruciatore</t>
  </si>
  <si>
    <t>Rottura pressostato</t>
  </si>
  <si>
    <t>Mancato raggiungimento setpoint</t>
  </si>
  <si>
    <t>Rottura cavo di alimentazione</t>
  </si>
  <si>
    <t>Mancato scarto</t>
  </si>
  <si>
    <t>Mancanza di connessione PLC</t>
  </si>
  <si>
    <t>Usura/obsolescenza dei cavi</t>
  </si>
  <si>
    <t>Errato scarto</t>
  </si>
  <si>
    <t>Malfunzionamento valvola di scarto</t>
  </si>
  <si>
    <t>Prodotto non scartato</t>
  </si>
  <si>
    <t>Rottura testa selettore</t>
  </si>
  <si>
    <t>Mancata apertura vasca</t>
  </si>
  <si>
    <t>Rottura rete</t>
  </si>
  <si>
    <t>Rottura canale vibrante</t>
  </si>
  <si>
    <t>Mancato scivolamento verso piatto</t>
  </si>
  <si>
    <t>Scheda di controllo guasta</t>
  </si>
  <si>
    <t>Rottura motore vibrovaglio</t>
  </si>
  <si>
    <t>Mancato setaccio polveri</t>
  </si>
  <si>
    <t>Obsolescenza componentistica</t>
  </si>
  <si>
    <t>Rottura fotocellula</t>
  </si>
  <si>
    <t>Mancata visione di passaggio prodotto</t>
  </si>
  <si>
    <t>Intasamento prodotto</t>
  </si>
  <si>
    <t>Mancanza di prodotto sullo scivolo</t>
  </si>
  <si>
    <t>Pesate errate</t>
  </si>
  <si>
    <t>Rottura anelli frangiflutti</t>
  </si>
  <si>
    <t>Usura</t>
  </si>
  <si>
    <t>Errata taratura piatto</t>
  </si>
  <si>
    <t>Usura/obsolescenza</t>
  </si>
  <si>
    <t>Rottura vibratore</t>
  </si>
  <si>
    <t>Pesate non precise</t>
  </si>
  <si>
    <t>Connettori usurati/scollegati</t>
  </si>
  <si>
    <t>Errata calibrazione cella</t>
  </si>
  <si>
    <t>Parametri non regolari per la ricetta</t>
  </si>
  <si>
    <t>Errata apertura cella</t>
  </si>
  <si>
    <t>Mancata pesata</t>
  </si>
  <si>
    <t>Rottura teleruttore</t>
  </si>
  <si>
    <t>Mancata movimentazione cella</t>
  </si>
  <si>
    <t>Errata calibrazione cestello</t>
  </si>
  <si>
    <t>Mancata movimentazione cestello</t>
  </si>
  <si>
    <t>Cella rimaneva aperta</t>
  </si>
  <si>
    <t>Rottura raccordo</t>
  </si>
  <si>
    <t>Errato scarico tazza</t>
  </si>
  <si>
    <t>Rottura tazza</t>
  </si>
  <si>
    <t>Obsolescenza/usura</t>
  </si>
  <si>
    <t>Rottura asta</t>
  </si>
  <si>
    <t>Rottura leva</t>
  </si>
  <si>
    <t>Rottura perno</t>
  </si>
  <si>
    <t>Rottura cinghia</t>
  </si>
  <si>
    <t>Rottura lama</t>
  </si>
  <si>
    <t>Pacchetto non tagliato</t>
  </si>
  <si>
    <t>Rottura molla</t>
  </si>
  <si>
    <t>Mancata stampa</t>
  </si>
  <si>
    <t>Rottura testina</t>
  </si>
  <si>
    <t>Avaria circuito emergenza</t>
  </si>
  <si>
    <t>Mancata movimentazione culla per il cambio</t>
  </si>
  <si>
    <t>Mancata partenza</t>
  </si>
  <si>
    <t>Anomalia sensore pilz</t>
  </si>
  <si>
    <t>Guide fuori posizione</t>
  </si>
  <si>
    <t>Pacchetti chiusi male</t>
  </si>
  <si>
    <t xml:space="preserve">Errata taratura </t>
  </si>
  <si>
    <t>Sparo colla sulle guide</t>
  </si>
  <si>
    <t>Mancata pulizia guide</t>
  </si>
  <si>
    <t>Rottura cuscinetto</t>
  </si>
  <si>
    <t>Mancata formatura sacchetto</t>
  </si>
  <si>
    <t>Chiusura sacchetto inadeguata</t>
  </si>
  <si>
    <t>Rottura gruppo Y</t>
  </si>
  <si>
    <t>Mancata regolazione parametri</t>
  </si>
  <si>
    <t>Mancata pulizia del nastro</t>
  </si>
  <si>
    <t>Flusso prodotto non idoeno</t>
  </si>
  <si>
    <t>Rottura cinghia trasmissione</t>
  </si>
  <si>
    <t>Mancato trasporto prodotto</t>
  </si>
  <si>
    <t>Cinghia usurata</t>
  </si>
  <si>
    <t>Errata pesatura sacchetto</t>
  </si>
  <si>
    <t>Continui scarti per sovra/sottopesi</t>
  </si>
  <si>
    <t>Rottura stampante</t>
  </si>
  <si>
    <t>Continui scarti</t>
  </si>
  <si>
    <t>Errata taratura prodotto</t>
  </si>
  <si>
    <t>Sensibilità e posizione non regolate</t>
  </si>
  <si>
    <t>Troppo scarto</t>
  </si>
  <si>
    <t>Errata rilevazione lettura</t>
  </si>
  <si>
    <t>Scarti non idonei</t>
  </si>
  <si>
    <t>Calibrazione errata del generatore</t>
  </si>
  <si>
    <t>Rottura generatore</t>
  </si>
  <si>
    <t>Usurato</t>
  </si>
  <si>
    <t>Rottura ugello</t>
  </si>
  <si>
    <t>Pulizia vaschetta non idonea</t>
  </si>
  <si>
    <t>Rottura cilindro</t>
  </si>
  <si>
    <t>Rottura gommino</t>
  </si>
  <si>
    <t>Rottura resistenza tubolare</t>
  </si>
  <si>
    <t>Rottura supporti</t>
  </si>
  <si>
    <t>Rottura termocoppia</t>
  </si>
  <si>
    <t>Mancata chiusura sacchetto</t>
  </si>
  <si>
    <t>Rottura dentatura ganascia</t>
  </si>
  <si>
    <t>Rottura teste di biella</t>
  </si>
  <si>
    <t>Disabilitata saldatura</t>
  </si>
  <si>
    <t>Saldatura disperde verso terra</t>
  </si>
  <si>
    <t>Intervento differenziale automatico</t>
  </si>
  <si>
    <t>Presenza di umidità</t>
  </si>
  <si>
    <t>Connessioni danneggiate</t>
  </si>
  <si>
    <t>Pignone danneggiato/usurato</t>
  </si>
  <si>
    <t>Rottura micro carter bobina</t>
  </si>
  <si>
    <t>Mancato traino incarto</t>
  </si>
  <si>
    <t>Usura/obsolescenza/regolazione</t>
  </si>
  <si>
    <t>Pali porta bobina non allineati dopo cambio formato</t>
  </si>
  <si>
    <t>Allarme carter bobina</t>
  </si>
  <si>
    <t>Mancata chiusura carter</t>
  </si>
  <si>
    <t>Blocco carter, da ripristinare</t>
  </si>
  <si>
    <t>Parametro lunghezza film non regolare</t>
  </si>
  <si>
    <t>Scivolamento traino carta non efficiente</t>
  </si>
  <si>
    <t>Scarto numerosi pacchetti</t>
  </si>
  <si>
    <t>Pressione cinghia errata</t>
  </si>
  <si>
    <t>Taratura fotocellula errata</t>
  </si>
  <si>
    <t>Rottura cinghie di traino</t>
  </si>
  <si>
    <t>Rottura cuscinetto e perno</t>
  </si>
  <si>
    <t>Cinghia sporca</t>
  </si>
  <si>
    <t>Danneggiamento parte metallica</t>
  </si>
  <si>
    <t>Resistenza non stabile nella massa saldante</t>
  </si>
  <si>
    <t>Errata regolazione parametri camme</t>
  </si>
  <si>
    <t xml:space="preserve">Rottura freno </t>
  </si>
  <si>
    <t>Eccessivo sbandamento carta</t>
  </si>
  <si>
    <t>Rottura cuscinetti</t>
  </si>
  <si>
    <t>Usura/mancata regolazione</t>
  </si>
  <si>
    <t>Errata lettura tacca</t>
  </si>
  <si>
    <t>Mancato cambio bobina/troppi scarti</t>
  </si>
  <si>
    <t>Rottura motore svolgibobina</t>
  </si>
  <si>
    <t>Cuscinetti</t>
  </si>
  <si>
    <t>Rottura fotocelluLa</t>
  </si>
  <si>
    <t>Usura delle componente</t>
  </si>
  <si>
    <t>Mancato funzionamento barriere carico cartoni</t>
  </si>
  <si>
    <t>Usurato o danneggiato</t>
  </si>
  <si>
    <t>Mancata movimentazione robot</t>
  </si>
  <si>
    <t>Errata movimentazione robot</t>
  </si>
  <si>
    <t>Cucinetti poco lubrificati</t>
  </si>
  <si>
    <t xml:space="preserve">Rottura cilindro srombatura </t>
  </si>
  <si>
    <t>Apertura casse non idonea</t>
  </si>
  <si>
    <t>Apertura non corretta</t>
  </si>
  <si>
    <t>Rottura sensore cilindro e/o supporto</t>
  </si>
  <si>
    <t xml:space="preserve">Rottura ventosa </t>
  </si>
  <si>
    <t>Mancata apertura casse</t>
  </si>
  <si>
    <t>Errata presa ventose</t>
  </si>
  <si>
    <t>Parametri di presa non corretti</t>
  </si>
  <si>
    <t>Quota carrello non regolare</t>
  </si>
  <si>
    <t>Rottura ventosa</t>
  </si>
  <si>
    <t>Usura della componente e mancata pulizia</t>
  </si>
  <si>
    <t>Rottura cilindro carrello</t>
  </si>
  <si>
    <t>Errata traslazione cartone</t>
  </si>
  <si>
    <t>Mancata pulizia venturimetro</t>
  </si>
  <si>
    <t>Presenza del vuoto insufficiente</t>
  </si>
  <si>
    <t>Vacuostato non regolato o rovinato</t>
  </si>
  <si>
    <t>Mancata aspirazione cartone</t>
  </si>
  <si>
    <t>Rottura componente vuoto</t>
  </si>
  <si>
    <t>Tubo e /o pompa vuoto usurati</t>
  </si>
  <si>
    <t>Mancanza di vuoto</t>
  </si>
  <si>
    <t>Mancato traino carrello</t>
  </si>
  <si>
    <t>Errato traino carrello</t>
  </si>
  <si>
    <t>Tensione della cinghia insufficiente</t>
  </si>
  <si>
    <t>Posizione del carrello non corretta</t>
  </si>
  <si>
    <t>Cartoni mal formati</t>
  </si>
  <si>
    <t>Cartoni mal formati e chiusura errata</t>
  </si>
  <si>
    <t>Perdita sacchetto durante la rotazione</t>
  </si>
  <si>
    <t>Errata presa cartone</t>
  </si>
  <si>
    <t>Cilindro presa cartone fuori posizione</t>
  </si>
  <si>
    <t>Impuntamento cartoni e/o collisione con alette</t>
  </si>
  <si>
    <t>Rottura cilindro chiusura</t>
  </si>
  <si>
    <t>Usura o danneggiato</t>
  </si>
  <si>
    <t>Chiusura casse non idonea</t>
  </si>
  <si>
    <t>Errata regolazione cilindro</t>
  </si>
  <si>
    <t>Chiusura non corretta</t>
  </si>
  <si>
    <t>Errata regolazione sensore</t>
  </si>
  <si>
    <t xml:space="preserve">Mancata lettura </t>
  </si>
  <si>
    <t>Errata movimentazione tampone</t>
  </si>
  <si>
    <t>Movimento tampone urta cartone</t>
  </si>
  <si>
    <t>Rottura componente motore</t>
  </si>
  <si>
    <t>Usura/danneggiamento componenti</t>
  </si>
  <si>
    <t xml:space="preserve">Rottura cilindro </t>
  </si>
  <si>
    <t>Mancata estrazione cartoni</t>
  </si>
  <si>
    <t>Rottura elettrovalvola d'inserimento vuoto</t>
  </si>
  <si>
    <t>Mancata pulizia e regolazione componenti</t>
  </si>
  <si>
    <t>Posizione del tampone non corretta</t>
  </si>
  <si>
    <t>Rottura cilindro estrazione</t>
  </si>
  <si>
    <t>Errato posizionamento estrattore</t>
  </si>
  <si>
    <t>Mancata estrazione cartoni/chiusura errata</t>
  </si>
  <si>
    <t>Mancata estrazione</t>
  </si>
  <si>
    <t>Mancata aspirazione ventose</t>
  </si>
  <si>
    <t>Mancata estrazione cartone</t>
  </si>
  <si>
    <t>Componenti vuoto usurati</t>
  </si>
  <si>
    <t>Vacuostato rovinato</t>
  </si>
  <si>
    <t>Mancata pulizia/regolazione del gruppo</t>
  </si>
  <si>
    <t>Estrazione non corretta</t>
  </si>
  <si>
    <t>Rottura elettrovalvola</t>
  </si>
  <si>
    <t xml:space="preserve">Usura </t>
  </si>
  <si>
    <t>Mancata chiusura scatole</t>
  </si>
  <si>
    <t>Sparo colla insufficiente</t>
  </si>
  <si>
    <t>Pressione pistola non corretta</t>
  </si>
  <si>
    <t>Rottura pistola</t>
  </si>
  <si>
    <t>Ugello non regolato</t>
  </si>
  <si>
    <t>Errata chiusura</t>
  </si>
  <si>
    <t>Rottura fornetto</t>
  </si>
  <si>
    <t>Mancata applicazione colla</t>
  </si>
  <si>
    <t>Mancata pressatura scatole</t>
  </si>
  <si>
    <t>Rottura cilindro divaricatore</t>
  </si>
  <si>
    <t>Rottura sensore e/o supporto</t>
  </si>
  <si>
    <t>Alette apricartone fuori posizione</t>
  </si>
  <si>
    <t>Errata lettura prodotto</t>
  </si>
  <si>
    <t>Intasamento nastro</t>
  </si>
  <si>
    <t>Mancato trasporto cassa</t>
  </si>
  <si>
    <t>Errato traino cinghia</t>
  </si>
  <si>
    <t xml:space="preserve">Rottura giunto </t>
  </si>
  <si>
    <t>Posizione pacchetti sotto testa non idonea</t>
  </si>
  <si>
    <t>Mancato prelievo pacchetti</t>
  </si>
  <si>
    <t>Eccessivo sbandamento nastro</t>
  </si>
  <si>
    <t>Pacchetti non disposti regolarmente</t>
  </si>
  <si>
    <t>Rottura componente nastro</t>
  </si>
  <si>
    <t>Mancato trasporto pacchetti</t>
  </si>
  <si>
    <t>Blocco meccanico del braccio</t>
  </si>
  <si>
    <t>Debole sicurezza limiti del software</t>
  </si>
  <si>
    <t>Allarme sicurezza</t>
  </si>
  <si>
    <t>Rottura cilindro spostamento testa</t>
  </si>
  <si>
    <t>Errato posizionamento testa robot</t>
  </si>
  <si>
    <t>Velocità di rotazione non regolare</t>
  </si>
  <si>
    <t>Movimentazione pacchetti non idonea</t>
  </si>
  <si>
    <t>Mancato avviamento robot</t>
  </si>
  <si>
    <t>Posizione della testa fuori dai limiti</t>
  </si>
  <si>
    <t>Movimentazione testa errata</t>
  </si>
  <si>
    <t xml:space="preserve">Irregolarità nel parametro di posizione </t>
  </si>
  <si>
    <t>Rottura testa e componenti</t>
  </si>
  <si>
    <t>Perdita pacchetti in rotazione</t>
  </si>
  <si>
    <t>Posizione sensore non idonea</t>
  </si>
  <si>
    <t>Mancata ricalibratura all'homing</t>
  </si>
  <si>
    <t>Rottura sensore e/o componenti</t>
  </si>
  <si>
    <t>Barcode non visibile</t>
  </si>
  <si>
    <t>Livello di inchiostro insufficiente</t>
  </si>
  <si>
    <t>Stampe non presenti o poco nitide</t>
  </si>
  <si>
    <t>Mancata stampa prodotto</t>
  </si>
  <si>
    <t>Usura/mancato ripristino</t>
  </si>
  <si>
    <t>Scarsa regolazione cinghia</t>
  </si>
  <si>
    <t>Arresto con scatole ferme</t>
  </si>
  <si>
    <t>Usura delle componenti</t>
  </si>
  <si>
    <t>Mancato ribaltamento casse</t>
  </si>
  <si>
    <t>Malfunzionamento nella chiusura scatole</t>
  </si>
  <si>
    <t>Errata posizione taglio</t>
  </si>
  <si>
    <t>Rottura coltello</t>
  </si>
  <si>
    <t>Malfunzionamento nel taglio del nastro</t>
  </si>
  <si>
    <t>Numero guasti</t>
  </si>
  <si>
    <t>Valore</t>
  </si>
  <si>
    <t>Inizio</t>
  </si>
  <si>
    <t>GRUPPO
BRUCIATORI</t>
  </si>
  <si>
    <t>ESTRAZIONE
FUMI</t>
  </si>
  <si>
    <t>TRASPORTO
 A RETE</t>
  </si>
  <si>
    <t>IMPIANTO
LAVAGGIO</t>
  </si>
  <si>
    <t>CONTINUITA</t>
  </si>
  <si>
    <t>NASTRO
TAKE OFF</t>
  </si>
  <si>
    <t>NASTRO
METAL</t>
  </si>
  <si>
    <t>MOTORE
ASPO</t>
  </si>
  <si>
    <t>MOTORE
ROTAZIONE</t>
  </si>
  <si>
    <t>QUADRO
ELETTRICO</t>
  </si>
  <si>
    <t>NASTRO
VASCONE</t>
  </si>
  <si>
    <t>DORATORE</t>
  </si>
  <si>
    <t>NASTRO
ALIMENTAZIONE</t>
  </si>
  <si>
    <t>NASTRO
AURIL</t>
  </si>
  <si>
    <t>NASTRO
ZUCCHERATORE</t>
  </si>
  <si>
    <t>NASTRO
DORATORE</t>
  </si>
  <si>
    <t>PONTE
CONSEGNA</t>
  </si>
  <si>
    <t>TRASPORTO ROTATIVA
FORNO</t>
  </si>
  <si>
    <t>TRASPORTO IMPASTO
ROTATIVA</t>
  </si>
  <si>
    <t>CANALI
TRASPORTO</t>
  </si>
  <si>
    <t>SCARICO
PRODOTTO</t>
  </si>
  <si>
    <t>GRUPPO
SALDATURA</t>
  </si>
  <si>
    <t>GRUPPO
SVOLGI BOBINA</t>
  </si>
  <si>
    <t>BILANCIA
PONDERALE</t>
  </si>
  <si>
    <t>PESATURA
MULTITESTA</t>
  </si>
  <si>
    <t>CONFEZ.
SIG 17</t>
  </si>
  <si>
    <t>TRASPORTO
USCITA</t>
  </si>
  <si>
    <t>CONTROLLO
PRODOTTO</t>
  </si>
  <si>
    <t>TESTA
PRESA
CARTONE</t>
  </si>
  <si>
    <t>CARRELLO
TRASLAZIONE
CARTONE</t>
  </si>
  <si>
    <t>TAMPONE
CONTRASTO</t>
  </si>
  <si>
    <t>COMPOSIZIONE
CASSA</t>
  </si>
  <si>
    <t>TRASPORTO
CASSA</t>
  </si>
  <si>
    <t>TESTA
ROBOT</t>
  </si>
  <si>
    <t>Componente guasto o bloccato</t>
  </si>
  <si>
    <t>Usura sensore</t>
  </si>
  <si>
    <t>Rottura maniglia</t>
  </si>
  <si>
    <t>Guasto motore</t>
  </si>
  <si>
    <t>Errata movimentazione aspo</t>
  </si>
  <si>
    <t>Inerzia movimento aspo</t>
  </si>
  <si>
    <t>Mancanza di segnale elettrico</t>
  </si>
  <si>
    <t>Apertura irregolare della vasca</t>
  </si>
  <si>
    <t>Rottura motoriduttore</t>
  </si>
  <si>
    <t>Mancata trasmissione</t>
  </si>
  <si>
    <t>Usura eccessiva</t>
  </si>
  <si>
    <t>Rottura cinghie</t>
  </si>
  <si>
    <t>Rottura centralina vasca</t>
  </si>
  <si>
    <t>Errore movimentazione/ciclo</t>
  </si>
  <si>
    <t>Serie dei contatti non chiusa</t>
  </si>
  <si>
    <t>Cortocircuito</t>
  </si>
  <si>
    <t>Pannello di controllo fuori calibrazione</t>
  </si>
  <si>
    <t>Uso improprio</t>
  </si>
  <si>
    <t>Guasto attuatori pneumatici</t>
  </si>
  <si>
    <t>Danno al componente e fermo macchina</t>
  </si>
  <si>
    <t>Guasto fotocellula</t>
  </si>
  <si>
    <t>Mancanza allineamento prodotto</t>
  </si>
  <si>
    <t>Slittamento del telo</t>
  </si>
  <si>
    <t>Usura del rullo traino</t>
  </si>
  <si>
    <t>Anomalia sul tensionamento</t>
  </si>
  <si>
    <t>Rottura catena</t>
  </si>
  <si>
    <t>Montaggio/regolazione errati</t>
  </si>
  <si>
    <t>Rottura nastro</t>
  </si>
  <si>
    <t>Contaminazione impasto</t>
  </si>
  <si>
    <t>Uso improprio / usura eccessiva</t>
  </si>
  <si>
    <t>Anomalia inverter</t>
  </si>
  <si>
    <t>rallentamento / nastro bloccato</t>
  </si>
  <si>
    <t>Guasto elettronica</t>
  </si>
  <si>
    <t>Malfunzionamento celle di carico</t>
  </si>
  <si>
    <t>Impasti errati</t>
  </si>
  <si>
    <t>Guasto o errata taratatura cella di carico</t>
  </si>
  <si>
    <t>Guasto o usura eccessiva</t>
  </si>
  <si>
    <t>Posizione errata portello</t>
  </si>
  <si>
    <t>Usura o sfregamento maniche</t>
  </si>
  <si>
    <t>Arresto motore</t>
  </si>
  <si>
    <t>Errato rimontaggio bandelle post pulizia</t>
  </si>
  <si>
    <t>Lacerazione per corpo contundente</t>
  </si>
  <si>
    <t>Rottura aspo</t>
  </si>
  <si>
    <t>Funzionamento asincrono regolazione spalle</t>
  </si>
  <si>
    <t>Estrazione irregolare</t>
  </si>
  <si>
    <t>Rottura / eccessivi giochi meccanici</t>
  </si>
  <si>
    <t>Dosaggio auril irregolare</t>
  </si>
  <si>
    <t>Dosaggio glassa irregolare</t>
  </si>
  <si>
    <t>DECORO</t>
  </si>
  <si>
    <t>Mancato recupero</t>
  </si>
  <si>
    <t>Consumo eccessivo</t>
  </si>
  <si>
    <t>Guasto cablaggi elettrici</t>
  </si>
  <si>
    <t>Usura/Scarsa manutenzione</t>
  </si>
  <si>
    <t>Mancato avviamento forno</t>
  </si>
  <si>
    <t>Allarme alla centralina, forno fermo</t>
  </si>
  <si>
    <t>Mancanza segnale connettori</t>
  </si>
  <si>
    <t>Allarme differenziale, arresto immediato forno</t>
  </si>
  <si>
    <t>Sovraccorrente, obsolescenza</t>
  </si>
  <si>
    <t>Pressione di linea non conforme</t>
  </si>
  <si>
    <t xml:space="preserve">Errore Bassa frequenza </t>
  </si>
  <si>
    <t>Avaria ventilatore / serrande</t>
  </si>
  <si>
    <t>Avaria componente elettronica</t>
  </si>
  <si>
    <t xml:space="preserve">Allarme/Perdita di segnale </t>
  </si>
  <si>
    <t>Blocco zona per alta T</t>
  </si>
  <si>
    <t>Spegnimento zona di cottura</t>
  </si>
  <si>
    <t>Mancata modulazione in alta fiamma</t>
  </si>
  <si>
    <t>Arresto immediato forno, incendio prodotto</t>
  </si>
  <si>
    <t>Rete forno bloccata</t>
  </si>
  <si>
    <t>Usura eccessiva delle parti</t>
  </si>
  <si>
    <t>Possibile contaminazione prodotto, rischio rottura</t>
  </si>
  <si>
    <t>Sfregamento parti/Cuscinetti poco lubrificati</t>
  </si>
  <si>
    <t>Slittamento della rete</t>
  </si>
  <si>
    <t>Prodotto bloccato in forno</t>
  </si>
  <si>
    <t>Danno alla rete e fermo macchina</t>
  </si>
  <si>
    <t>Rottura sensore sbandamento rete</t>
  </si>
  <si>
    <t>Componente guasta</t>
  </si>
  <si>
    <t>Contaminazioni prodotto, sfrido elevato</t>
  </si>
  <si>
    <t>Guasto motori spazzole</t>
  </si>
  <si>
    <t>Montaggio componente errato</t>
  </si>
  <si>
    <t xml:space="preserve">Danneggiamento connettore </t>
  </si>
  <si>
    <t>Pulizia inefficace</t>
  </si>
  <si>
    <t>Avaria ciclo di carica / Contatti usurati</t>
  </si>
  <si>
    <t>Eccessivi falsi scarti</t>
  </si>
  <si>
    <t>Scarto elevato / rallentamento</t>
  </si>
  <si>
    <t>Disturbi elettromagnetici / Guasto elettronica</t>
  </si>
  <si>
    <t>SISTEMA DI VISIONE</t>
  </si>
  <si>
    <t>Rottura lampade LED</t>
  </si>
  <si>
    <t>Cernita errata prodotto</t>
  </si>
  <si>
    <t>Elettrovalvola guasta</t>
  </si>
  <si>
    <t>Errata regolazione dei parametri sw</t>
  </si>
  <si>
    <t>Guasto attuatore</t>
  </si>
  <si>
    <t>Anomalia PC di supervisione</t>
  </si>
  <si>
    <t>Rottura micro di sicurezza</t>
  </si>
  <si>
    <t>Macchina ferma</t>
  </si>
  <si>
    <t>Usura/giochi meccanici eccessivi</t>
  </si>
  <si>
    <t>Guasto componente</t>
  </si>
  <si>
    <t>Posizione cilindro apertura errata</t>
  </si>
  <si>
    <t>Arresto ciclo</t>
  </si>
  <si>
    <t>Posizione fine corsa non corretta</t>
  </si>
  <si>
    <t>Cartoni mal formati / inceppamenti</t>
  </si>
  <si>
    <t>Regolazione extracorsa errata</t>
  </si>
  <si>
    <t>Slitta freanata/poco lubrificata</t>
  </si>
  <si>
    <t>Carrello avanzamento cartoni</t>
  </si>
  <si>
    <t>CHIUSURA CARTONE</t>
  </si>
  <si>
    <t>Errata regolazione corsa  cilindro</t>
  </si>
  <si>
    <t>Errata regolazione</t>
  </si>
  <si>
    <t>Errata regolazione tampone</t>
  </si>
  <si>
    <t>Usura/intasamento</t>
  </si>
  <si>
    <t>Usura o paramentri non corretti</t>
  </si>
  <si>
    <t>Mancato incassamento</t>
  </si>
  <si>
    <t>Regolazione corsa alette errata</t>
  </si>
  <si>
    <t>Guide non regolate</t>
  </si>
  <si>
    <t>regolazione centraggio nastro errato</t>
  </si>
  <si>
    <t>Rottura rullo traino</t>
  </si>
  <si>
    <t>Mancata inserimento pacchetti</t>
  </si>
  <si>
    <t>Mancato inserimento pacchetti</t>
  </si>
  <si>
    <t>Giochi meccanichi su giunti robot</t>
  </si>
  <si>
    <t>Sensibilità o qualità stampa non regolate</t>
  </si>
  <si>
    <t>Rottura gruppo nastro superiore</t>
  </si>
  <si>
    <t>Errata regolazione supporto di taglio</t>
  </si>
  <si>
    <t>Malfunzionamento culla</t>
  </si>
  <si>
    <t>Trafilmanenti/perdite pneumatica</t>
  </si>
  <si>
    <t>Irregolarità vibrazioni</t>
  </si>
  <si>
    <t>Alimentazione imprecisa</t>
  </si>
  <si>
    <t>Messa appunto errata</t>
  </si>
  <si>
    <t>Parametri / regolazioni errate</t>
  </si>
  <si>
    <t>Intasamento prodotto su nastro</t>
  </si>
  <si>
    <t>Mancata alimentazione</t>
  </si>
  <si>
    <t>Montaggio errato</t>
  </si>
  <si>
    <t>Vibrazione piatto irregolare</t>
  </si>
  <si>
    <t>Settaggio tempi ricetta errrati</t>
  </si>
  <si>
    <t>Cestello fuori posizione / montaggio errato</t>
  </si>
  <si>
    <t>Rottura/allungamento catena</t>
  </si>
  <si>
    <t>Mancato scarico / perdita prodotto</t>
  </si>
  <si>
    <t>Movimento coltello bloccato</t>
  </si>
  <si>
    <t>Usura/rottura boccole</t>
  </si>
  <si>
    <t>Pacchetti non marcati</t>
  </si>
  <si>
    <t>Sporcamento circuito colla</t>
  </si>
  <si>
    <t>Pacchetti non incollati</t>
  </si>
  <si>
    <t>Dosaggio colla incompleto/assente</t>
  </si>
  <si>
    <t>Usura/intasamento colla</t>
  </si>
  <si>
    <t>Pulizia insufficiente</t>
  </si>
  <si>
    <t>Rottura cablaggio</t>
  </si>
  <si>
    <t>Saldatura incompleta / assente</t>
  </si>
  <si>
    <t>Impuntamento sacchetti</t>
  </si>
  <si>
    <t>Saldatura irregolare / incompleta</t>
  </si>
  <si>
    <t>Usura/ Errata regolazione</t>
  </si>
  <si>
    <t>Mancata saldatura  / fermo macchina</t>
  </si>
  <si>
    <t>Manutenzione inadeguata</t>
  </si>
  <si>
    <t>Guasto componenti elettrici</t>
  </si>
  <si>
    <t>Danneggiamento da urto/usura</t>
  </si>
  <si>
    <t>Rottura filtro condizionatore</t>
  </si>
  <si>
    <t>Sovratemperatura QE</t>
  </si>
  <si>
    <t>Anomalia elettronica FIFE</t>
  </si>
  <si>
    <t>Traino carta irregolare</t>
  </si>
  <si>
    <t>Rallentamento formatura / sacchetti malformati</t>
  </si>
  <si>
    <t>Errati parametri freno ballerino</t>
  </si>
  <si>
    <t>Cuscinetti usurati</t>
  </si>
  <si>
    <t>Scarto sacchetti malformati</t>
  </si>
  <si>
    <t>Viti di fissaggio allentate/svitate</t>
  </si>
  <si>
    <t>Guasto azionamento</t>
  </si>
  <si>
    <t>Errore azzeramento bobina</t>
  </si>
  <si>
    <t>Mancato svolgimento film</t>
  </si>
  <si>
    <t>Guasto Ftc</t>
  </si>
  <si>
    <t>Pulizia inadeguata</t>
  </si>
  <si>
    <t>Scarti errati</t>
  </si>
  <si>
    <t>Errata lettura presenza prodotto</t>
  </si>
  <si>
    <t>Problema qualitativo a consumatore</t>
  </si>
  <si>
    <t>Scarto prodotto conforme</t>
  </si>
  <si>
    <t>Disturbi di fondo su immagine rilevata</t>
  </si>
  <si>
    <t>Arresto improvviso della macchina</t>
  </si>
  <si>
    <t>Elevato scarto prodotto sfuso a monte</t>
  </si>
  <si>
    <t>Anomalia schede elettroniche</t>
  </si>
  <si>
    <t>Mancato avviamento macchina</t>
  </si>
  <si>
    <t>Linea ferma</t>
  </si>
  <si>
    <t>Mancato controllo CCP</t>
  </si>
  <si>
    <t>Obsolescenza/guasto elettronico</t>
  </si>
  <si>
    <t>Danneggiamento nastro</t>
  </si>
  <si>
    <t>Guide usurato e/o mal regolate</t>
  </si>
  <si>
    <t>Fermo</t>
  </si>
  <si>
    <t>DETECTABILITY</t>
  </si>
  <si>
    <t>Percentuale</t>
  </si>
  <si>
    <t>OCCURENCE</t>
  </si>
  <si>
    <t>impatto</t>
  </si>
  <si>
    <t>fermo</t>
  </si>
  <si>
    <t>backup</t>
  </si>
  <si>
    <t>Tempo medio di lavoro (ore)</t>
  </si>
  <si>
    <t>Backup</t>
  </si>
  <si>
    <t>Impatto</t>
  </si>
  <si>
    <t>Da 2 a 4 eventi negli ultimi 4 anni</t>
  </si>
  <si>
    <t>Da 5 a 7 eventi negli ultimi 4 anni</t>
  </si>
  <si>
    <t>Da 8 a 10 eventi negli ultimi 4 anni</t>
  </si>
  <si>
    <t>Da 11 a 13 eventi negli ultimi 4 anni</t>
  </si>
  <si>
    <t>Da 14 a 16 eventi negli ultimi 4 anni</t>
  </si>
  <si>
    <t>Da 17 a 20 eventi negli ultimi 4 anni</t>
  </si>
  <si>
    <t>Da 26 a 35 eventi negli ultimi 4 anni</t>
  </si>
  <si>
    <t>Da 36 a 50 eventi negli ultimi 4 anni</t>
  </si>
  <si>
    <t>SPALLE</t>
  </si>
  <si>
    <t>Mancata alimentazione pompe AP</t>
  </si>
  <si>
    <t>APRICARTONI</t>
  </si>
  <si>
    <t>Perdita cartone durante la rotazione</t>
  </si>
  <si>
    <t>Tempo medio lavoro</t>
  </si>
  <si>
    <t>OCCURRENCE</t>
  </si>
  <si>
    <t>FERMO - LINEA</t>
  </si>
  <si>
    <t>IMPATTO</t>
  </si>
  <si>
    <t>OCC</t>
  </si>
  <si>
    <t>SEV</t>
  </si>
  <si>
    <t>Quasi certo/Severo</t>
  </si>
  <si>
    <t>Probabile/Maggiore</t>
  </si>
  <si>
    <t>Possibile/Moderato</t>
  </si>
  <si>
    <t>Improbabile/Minore</t>
  </si>
  <si>
    <t>Raro/Insignificante</t>
  </si>
  <si>
    <t>MATRIX</t>
  </si>
  <si>
    <t>*(Fermo + Impatto)*Backup</t>
  </si>
  <si>
    <t>Da 0 a 1 eventi negli ultimi 4 anni</t>
  </si>
  <si>
    <t>Più di 50 eventi negli ultimi 4 anni</t>
  </si>
  <si>
    <t>Back-up parziale o degradato per la macchina e/o linea</t>
  </si>
  <si>
    <t>Back-up completo per la macchina e/o linea</t>
  </si>
  <si>
    <t>Nessun back-up presente</t>
  </si>
  <si>
    <t>Variabilità di processo entro gli standard qualitativi, regolazioni di processo</t>
  </si>
  <si>
    <t>Fermo produttivo tra 10m - 30m, nessun problema qualitativo</t>
  </si>
  <si>
    <t>Fermo produttivo tra 30m - 1h, fuori standard qualitativo fino a 1h</t>
  </si>
  <si>
    <t>Fermo produttivo tra 1 - 2h, fuori standard qualitativo tra 1 -1.5 h</t>
  </si>
  <si>
    <t>Fermo produttivo tra 2 - 4h, fuori standard qualitativo tra 1.5 - 2 h</t>
  </si>
  <si>
    <t>Fermo produttivo tra 4 - 8h, fuori standard qualitativo per più di 4h</t>
  </si>
  <si>
    <t>Fermo produttivo superiore alle 8h, fuori standard qualitativo tra 4 - 8h</t>
  </si>
  <si>
    <t>Pericolo per la sicurezza alimentare: blocco produttivo &gt; 8h</t>
  </si>
  <si>
    <t>Effetti gravi per la sicurezza del personale, del prodotto alimentare</t>
  </si>
  <si>
    <t>Anomalia rilevabile dalla conduzione macchina dell'operatore</t>
  </si>
  <si>
    <t>Anomalia rilevabile dall'operatore durante la preparazione linea a macchina ferma</t>
  </si>
  <si>
    <t>Anomalia rilevabile con il controllo dei manutentori a macchina ferma</t>
  </si>
  <si>
    <t>Anomalia rilevabile con il controllo dei manutentori a macchina in marcia</t>
  </si>
  <si>
    <t>Anomalia non rilevabile con il controllo dei manutentori</t>
  </si>
  <si>
    <t>SEVERITY</t>
  </si>
  <si>
    <t>GR.
ELETTRICO</t>
  </si>
  <si>
    <t>Cinghia taratura</t>
  </si>
  <si>
    <t>Espulsione prodotto non conforme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</si>
</sst>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0" x14ac:knownFonts="1">
    <font>
      <sz val="11"/>
      <color theme="1"/>
      <name val="Calibri"/>
      <family val="2"/>
      <scheme val="minor"/>
    </font>
    <font>
      <sz val="18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9"/>
      <name val="Calibri"/>
      <family val="2"/>
      <scheme val="minor"/>
    </font>
    <font>
      <i/>
      <sz val="16"/>
      <color rgb="FF000000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i/>
      <sz val="24"/>
      <color theme="1"/>
      <name val="Calibri"/>
      <family val="2"/>
      <scheme val="minor"/>
    </font>
    <font>
      <b/>
      <i/>
      <sz val="24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i/>
      <sz val="14"/>
      <color theme="7"/>
      <name val="Calibri"/>
      <family val="2"/>
      <scheme val="minor"/>
    </font>
    <font>
      <b/>
      <i/>
      <sz val="14"/>
      <color rgb="FFC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i/>
      <sz val="14"/>
      <color theme="9"/>
      <name val="Calibri"/>
      <family val="2"/>
      <scheme val="minor"/>
    </font>
    <font>
      <b/>
      <i/>
      <sz val="14"/>
      <color theme="5"/>
      <name val="Calibri"/>
      <family val="2"/>
      <scheme val="minor"/>
    </font>
    <font>
      <b/>
      <i/>
      <sz val="14"/>
      <color theme="5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theme="5"/>
      <name val="Calibri"/>
      <family val="2"/>
      <scheme val="minor"/>
    </font>
    <font>
      <sz val="9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rgb="FF000000"/>
      </patternFill>
    </fill>
    <fill>
      <patternFill patternType="solid">
        <fgColor theme="8" tint="-0.249977111117893"/>
        <bgColor rgb="FF000000"/>
      </patternFill>
    </fill>
    <fill>
      <patternFill patternType="solid">
        <fgColor theme="8" tint="0.39997558519241921"/>
        <bgColor rgb="FF000000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5" tint="0.59999389629810485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rgb="FF000000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3" tint="0.39997558519241921"/>
        <bgColor rgb="FF000000"/>
      </patternFill>
    </fill>
    <fill>
      <patternFill patternType="solid">
        <fgColor theme="7" tint="-0.249977111117893"/>
        <bgColor rgb="FF000000"/>
      </patternFill>
    </fill>
    <fill>
      <patternFill patternType="solid">
        <fgColor theme="5" tint="-0.249977111117893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rgb="FF000000"/>
      </patternFill>
    </fill>
    <fill>
      <patternFill patternType="solid">
        <fgColor theme="9" tint="-0.249977111117893"/>
        <bgColor rgb="FF000000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49998474074526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theme="1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7" fillId="0" borderId="0" applyFont="0" applyFill="0" applyBorder="0" applyAlignment="0" applyProtection="0"/>
  </cellStyleXfs>
  <cellXfs count="476">
    <xf numFmtId="0" fontId="0" fillId="0" borderId="0" xfId="0"/>
    <xf numFmtId="0" fontId="3" fillId="6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3" fillId="6" borderId="1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1" xfId="0" applyBorder="1"/>
    <xf numFmtId="0" fontId="0" fillId="0" borderId="10" xfId="0" applyBorder="1" applyAlignment="1">
      <alignment horizontal="center" vertical="center"/>
    </xf>
    <xf numFmtId="0" fontId="3" fillId="24" borderId="12" xfId="0" applyFont="1" applyFill="1" applyBorder="1" applyAlignment="1">
      <alignment horizontal="center" vertical="center" wrapText="1"/>
    </xf>
    <xf numFmtId="0" fontId="3" fillId="24" borderId="3" xfId="0" applyFont="1" applyFill="1" applyBorder="1" applyAlignment="1">
      <alignment horizontal="center" vertical="center" wrapText="1"/>
    </xf>
    <xf numFmtId="0" fontId="3" fillId="24" borderId="0" xfId="0" applyFont="1" applyFill="1" applyAlignment="1">
      <alignment horizontal="center" vertical="center"/>
    </xf>
    <xf numFmtId="0" fontId="15" fillId="0" borderId="1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8" xfId="0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5" fillId="0" borderId="14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0" fillId="0" borderId="8" xfId="0" applyBorder="1"/>
    <xf numFmtId="0" fontId="0" fillId="0" borderId="7" xfId="0" applyBorder="1"/>
    <xf numFmtId="0" fontId="0" fillId="0" borderId="3" xfId="0" applyBorder="1"/>
    <xf numFmtId="0" fontId="0" fillId="0" borderId="5" xfId="0" applyBorder="1"/>
    <xf numFmtId="0" fontId="0" fillId="0" borderId="4" xfId="0" applyBorder="1"/>
    <xf numFmtId="49" fontId="0" fillId="0" borderId="0" xfId="0" applyNumberFormat="1"/>
    <xf numFmtId="16" fontId="0" fillId="0" borderId="0" xfId="0" applyNumberFormat="1" applyAlignment="1">
      <alignment vertical="center"/>
    </xf>
    <xf numFmtId="9" fontId="0" fillId="0" borderId="0" xfId="0" applyNumberFormat="1" applyAlignment="1">
      <alignment vertical="center"/>
    </xf>
    <xf numFmtId="2" fontId="0" fillId="0" borderId="0" xfId="0" applyNumberFormat="1" applyAlignment="1">
      <alignment horizontal="center" vertical="center"/>
    </xf>
    <xf numFmtId="0" fontId="9" fillId="22" borderId="0" xfId="0" applyFont="1" applyFill="1" applyAlignment="1">
      <alignment horizontal="center" vertical="center"/>
    </xf>
    <xf numFmtId="0" fontId="9" fillId="22" borderId="3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9" fillId="22" borderId="8" xfId="0" applyFont="1" applyFill="1" applyBorder="1" applyAlignment="1">
      <alignment horizontal="center" vertical="center" wrapText="1"/>
    </xf>
    <xf numFmtId="0" fontId="9" fillId="22" borderId="0" xfId="0" applyFont="1" applyFill="1" applyAlignment="1">
      <alignment horizontal="center" vertical="center" wrapText="1"/>
    </xf>
    <xf numFmtId="0" fontId="9" fillId="22" borderId="3" xfId="0" applyFont="1" applyFill="1" applyBorder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10" fontId="0" fillId="0" borderId="8" xfId="0" applyNumberFormat="1" applyBorder="1" applyAlignment="1">
      <alignment horizontal="center" vertical="center"/>
    </xf>
    <xf numFmtId="0" fontId="8" fillId="20" borderId="15" xfId="0" applyFont="1" applyFill="1" applyBorder="1" applyAlignment="1">
      <alignment horizontal="center" vertical="center"/>
    </xf>
    <xf numFmtId="0" fontId="8" fillId="20" borderId="17" xfId="0" applyFont="1" applyFill="1" applyBorder="1" applyAlignment="1">
      <alignment horizontal="center" vertical="center"/>
    </xf>
    <xf numFmtId="0" fontId="8" fillId="20" borderId="16" xfId="0" applyFont="1" applyFill="1" applyBorder="1" applyAlignment="1">
      <alignment horizontal="center" vertical="center"/>
    </xf>
    <xf numFmtId="0" fontId="8" fillId="20" borderId="14" xfId="0" applyFont="1" applyFill="1" applyBorder="1" applyAlignment="1">
      <alignment horizontal="center" vertical="center"/>
    </xf>
    <xf numFmtId="10" fontId="0" fillId="0" borderId="8" xfId="1" applyNumberFormat="1" applyFont="1" applyBorder="1" applyAlignment="1">
      <alignment horizontal="center" vertical="center"/>
    </xf>
    <xf numFmtId="0" fontId="8" fillId="25" borderId="8" xfId="0" applyFont="1" applyFill="1" applyBorder="1" applyAlignment="1">
      <alignment horizontal="center" vertical="center"/>
    </xf>
    <xf numFmtId="0" fontId="8" fillId="25" borderId="3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9" fillId="22" borderId="15" xfId="0" applyFont="1" applyFill="1" applyBorder="1" applyAlignment="1">
      <alignment horizontal="center" vertical="center"/>
    </xf>
    <xf numFmtId="0" fontId="9" fillId="22" borderId="17" xfId="0" applyFont="1" applyFill="1" applyBorder="1" applyAlignment="1">
      <alignment horizontal="center" vertical="center"/>
    </xf>
    <xf numFmtId="0" fontId="9" fillId="22" borderId="16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0" fillId="6" borderId="14" xfId="0" applyFont="1" applyFill="1" applyBorder="1" applyAlignment="1">
      <alignment horizontal="center" vertical="center" wrapText="1"/>
    </xf>
    <xf numFmtId="0" fontId="20" fillId="6" borderId="6" xfId="0" applyFont="1" applyFill="1" applyBorder="1" applyAlignment="1">
      <alignment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1" fontId="19" fillId="0" borderId="15" xfId="0" applyNumberFormat="1" applyFont="1" applyBorder="1" applyAlignment="1">
      <alignment horizontal="center" vertical="center"/>
    </xf>
    <xf numFmtId="1" fontId="19" fillId="0" borderId="17" xfId="0" applyNumberFormat="1" applyFont="1" applyBorder="1" applyAlignment="1">
      <alignment horizontal="center" vertical="center"/>
    </xf>
    <xf numFmtId="1" fontId="19" fillId="0" borderId="16" xfId="0" applyNumberFormat="1" applyFont="1" applyBorder="1" applyAlignment="1">
      <alignment horizontal="center" vertical="center"/>
    </xf>
    <xf numFmtId="0" fontId="20" fillId="21" borderId="14" xfId="0" applyFont="1" applyFill="1" applyBorder="1" applyAlignment="1">
      <alignment horizontal="center" vertical="center" wrapText="1"/>
    </xf>
    <xf numFmtId="0" fontId="8" fillId="20" borderId="13" xfId="0" applyFont="1" applyFill="1" applyBorder="1" applyAlignment="1">
      <alignment horizontal="center" vertical="center"/>
    </xf>
    <xf numFmtId="0" fontId="8" fillId="20" borderId="11" xfId="0" applyFont="1" applyFill="1" applyBorder="1" applyAlignment="1">
      <alignment horizontal="center" vertical="center"/>
    </xf>
    <xf numFmtId="0" fontId="8" fillId="20" borderId="12" xfId="0" applyFont="1" applyFill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9" fillId="20" borderId="15" xfId="0" applyFont="1" applyFill="1" applyBorder="1" applyAlignment="1">
      <alignment horizontal="center" vertical="center"/>
    </xf>
    <xf numFmtId="0" fontId="9" fillId="20" borderId="17" xfId="0" applyFont="1" applyFill="1" applyBorder="1" applyAlignment="1">
      <alignment horizontal="center" vertical="center"/>
    </xf>
    <xf numFmtId="0" fontId="9" fillId="20" borderId="16" xfId="0" applyFont="1" applyFill="1" applyBorder="1" applyAlignment="1">
      <alignment horizontal="center" vertical="center"/>
    </xf>
    <xf numFmtId="0" fontId="9" fillId="20" borderId="1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20" borderId="13" xfId="0" applyFont="1" applyFill="1" applyBorder="1" applyAlignment="1">
      <alignment horizontal="center" vertical="center"/>
    </xf>
    <xf numFmtId="0" fontId="9" fillId="20" borderId="8" xfId="0" applyFont="1" applyFill="1" applyBorder="1" applyAlignment="1">
      <alignment horizontal="center" vertical="center"/>
    </xf>
    <xf numFmtId="0" fontId="4" fillId="20" borderId="8" xfId="0" applyFont="1" applyFill="1" applyBorder="1" applyAlignment="1">
      <alignment horizontal="center" vertical="center"/>
    </xf>
    <xf numFmtId="0" fontId="9" fillId="20" borderId="0" xfId="0" applyFont="1" applyFill="1" applyAlignment="1">
      <alignment horizontal="center" vertical="center"/>
    </xf>
    <xf numFmtId="0" fontId="4" fillId="20" borderId="0" xfId="0" applyFont="1" applyFill="1" applyAlignment="1">
      <alignment horizontal="center" vertical="center"/>
    </xf>
    <xf numFmtId="0" fontId="4" fillId="20" borderId="3" xfId="0" applyFont="1" applyFill="1" applyBorder="1" applyAlignment="1">
      <alignment horizontal="center" vertical="center"/>
    </xf>
    <xf numFmtId="0" fontId="4" fillId="20" borderId="15" xfId="0" applyFont="1" applyFill="1" applyBorder="1" applyAlignment="1">
      <alignment horizontal="center" vertical="center"/>
    </xf>
    <xf numFmtId="0" fontId="4" fillId="20" borderId="6" xfId="0" applyFont="1" applyFill="1" applyBorder="1" applyAlignment="1">
      <alignment horizontal="center" vertical="center"/>
    </xf>
    <xf numFmtId="0" fontId="0" fillId="20" borderId="0" xfId="0" applyFill="1" applyAlignment="1">
      <alignment horizontal="center" vertical="center"/>
    </xf>
    <xf numFmtId="0" fontId="0" fillId="20" borderId="3" xfId="0" applyFill="1" applyBorder="1" applyAlignment="1">
      <alignment horizontal="center" vertical="center"/>
    </xf>
    <xf numFmtId="0" fontId="9" fillId="20" borderId="3" xfId="0" applyFont="1" applyFill="1" applyBorder="1" applyAlignment="1">
      <alignment horizontal="center" vertical="center"/>
    </xf>
    <xf numFmtId="0" fontId="4" fillId="20" borderId="16" xfId="0" applyFont="1" applyFill="1" applyBorder="1" applyAlignment="1">
      <alignment horizontal="center" vertical="center"/>
    </xf>
    <xf numFmtId="0" fontId="9" fillId="20" borderId="12" xfId="0" applyFont="1" applyFill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2" fillId="8" borderId="8" xfId="0" applyFont="1" applyFill="1" applyBorder="1" applyAlignment="1">
      <alignment horizontal="center" vertical="center"/>
    </xf>
    <xf numFmtId="0" fontId="3" fillId="27" borderId="12" xfId="0" applyFont="1" applyFill="1" applyBorder="1" applyAlignment="1">
      <alignment horizontal="center" vertical="center" wrapText="1"/>
    </xf>
    <xf numFmtId="0" fontId="3" fillId="27" borderId="3" xfId="0" applyFont="1" applyFill="1" applyBorder="1" applyAlignment="1">
      <alignment horizontal="center" vertical="center" wrapText="1"/>
    </xf>
    <xf numFmtId="0" fontId="5" fillId="27" borderId="13" xfId="0" applyFont="1" applyFill="1" applyBorder="1" applyAlignment="1">
      <alignment horizontal="center" vertical="center" wrapText="1"/>
    </xf>
    <xf numFmtId="0" fontId="5" fillId="27" borderId="0" xfId="0" applyFont="1" applyFill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" fillId="11" borderId="8" xfId="0" applyFont="1" applyFill="1" applyBorder="1" applyAlignment="1">
      <alignment horizontal="center" vertical="center"/>
    </xf>
    <xf numFmtId="0" fontId="3" fillId="21" borderId="12" xfId="0" applyFont="1" applyFill="1" applyBorder="1" applyAlignment="1">
      <alignment horizontal="center" vertical="center" wrapText="1"/>
    </xf>
    <xf numFmtId="0" fontId="3" fillId="21" borderId="3" xfId="0" applyFont="1" applyFill="1" applyBorder="1" applyAlignment="1">
      <alignment horizontal="center" vertical="center" wrapText="1"/>
    </xf>
    <xf numFmtId="0" fontId="3" fillId="21" borderId="0" xfId="0" applyFont="1" applyFill="1" applyAlignment="1">
      <alignment horizontal="center" vertical="center"/>
    </xf>
    <xf numFmtId="0" fontId="3" fillId="21" borderId="4" xfId="0" applyFont="1" applyFill="1" applyBorder="1" applyAlignment="1">
      <alignment horizontal="center" vertical="center"/>
    </xf>
    <xf numFmtId="0" fontId="5" fillId="21" borderId="13" xfId="0" applyFont="1" applyFill="1" applyBorder="1" applyAlignment="1">
      <alignment horizontal="center" vertical="center" wrapText="1"/>
    </xf>
    <xf numFmtId="0" fontId="5" fillId="21" borderId="0" xfId="0" applyFont="1" applyFill="1" applyAlignment="1">
      <alignment horizontal="center" vertical="center" wrapText="1"/>
    </xf>
    <xf numFmtId="0" fontId="5" fillId="9" borderId="14" xfId="0" applyFont="1" applyFill="1" applyBorder="1" applyAlignment="1">
      <alignment horizontal="center" vertical="center" wrapText="1"/>
    </xf>
    <xf numFmtId="0" fontId="5" fillId="9" borderId="10" xfId="0" applyFont="1" applyFill="1" applyBorder="1" applyAlignment="1">
      <alignment horizontal="center" vertical="center" wrapText="1"/>
    </xf>
    <xf numFmtId="0" fontId="20" fillId="21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20" fillId="21" borderId="6" xfId="0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2" fillId="14" borderId="8" xfId="0" applyFont="1" applyFill="1" applyBorder="1" applyAlignment="1">
      <alignment horizontal="center" vertical="center"/>
    </xf>
    <xf numFmtId="0" fontId="5" fillId="24" borderId="13" xfId="0" applyFont="1" applyFill="1" applyBorder="1" applyAlignment="1">
      <alignment horizontal="center" vertical="center" wrapText="1"/>
    </xf>
    <xf numFmtId="0" fontId="5" fillId="24" borderId="0" xfId="0" applyFont="1" applyFill="1" applyAlignment="1">
      <alignment horizontal="center" vertical="center" wrapText="1"/>
    </xf>
    <xf numFmtId="0" fontId="5" fillId="12" borderId="14" xfId="0" applyFont="1" applyFill="1" applyBorder="1" applyAlignment="1">
      <alignment horizontal="center" vertical="center" wrapText="1"/>
    </xf>
    <xf numFmtId="0" fontId="5" fillId="12" borderId="10" xfId="0" applyFont="1" applyFill="1" applyBorder="1" applyAlignment="1">
      <alignment horizontal="center" vertical="center" wrapText="1"/>
    </xf>
    <xf numFmtId="0" fontId="20" fillId="24" borderId="6" xfId="0" applyFont="1" applyFill="1" applyBorder="1" applyAlignment="1">
      <alignment horizontal="center" vertical="center" wrapText="1"/>
    </xf>
    <xf numFmtId="0" fontId="20" fillId="24" borderId="9" xfId="0" applyFont="1" applyFill="1" applyBorder="1" applyAlignment="1">
      <alignment horizontal="center" vertical="center" wrapText="1"/>
    </xf>
    <xf numFmtId="2" fontId="15" fillId="0" borderId="0" xfId="0" applyNumberFormat="1" applyFont="1" applyAlignment="1">
      <alignment horizontal="center" vertical="center"/>
    </xf>
    <xf numFmtId="2" fontId="15" fillId="0" borderId="3" xfId="0" applyNumberFormat="1" applyFont="1" applyBorder="1" applyAlignment="1">
      <alignment horizontal="center" vertical="center"/>
    </xf>
    <xf numFmtId="2" fontId="15" fillId="0" borderId="8" xfId="0" applyNumberFormat="1" applyFont="1" applyBorder="1" applyAlignment="1">
      <alignment horizontal="center" vertical="center"/>
    </xf>
    <xf numFmtId="10" fontId="15" fillId="0" borderId="0" xfId="0" applyNumberFormat="1" applyFont="1" applyAlignment="1">
      <alignment horizontal="center" vertical="center"/>
    </xf>
    <xf numFmtId="10" fontId="15" fillId="0" borderId="8" xfId="0" applyNumberFormat="1" applyFont="1" applyBorder="1" applyAlignment="1">
      <alignment horizontal="center" vertical="center"/>
    </xf>
    <xf numFmtId="10" fontId="15" fillId="0" borderId="3" xfId="0" applyNumberFormat="1" applyFont="1" applyBorder="1" applyAlignment="1">
      <alignment horizontal="center" vertical="center"/>
    </xf>
    <xf numFmtId="0" fontId="8" fillId="19" borderId="15" xfId="0" applyFont="1" applyFill="1" applyBorder="1" applyAlignment="1">
      <alignment horizontal="center" vertical="center"/>
    </xf>
    <xf numFmtId="0" fontId="8" fillId="19" borderId="17" xfId="0" applyFont="1" applyFill="1" applyBorder="1" applyAlignment="1">
      <alignment horizontal="center" vertical="center"/>
    </xf>
    <xf numFmtId="0" fontId="8" fillId="19" borderId="16" xfId="0" applyFont="1" applyFill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3" fillId="29" borderId="12" xfId="0" applyFont="1" applyFill="1" applyBorder="1" applyAlignment="1">
      <alignment horizontal="center" vertical="center" wrapText="1"/>
    </xf>
    <xf numFmtId="0" fontId="3" fillId="29" borderId="3" xfId="0" applyFont="1" applyFill="1" applyBorder="1" applyAlignment="1">
      <alignment horizontal="center" vertical="center" wrapText="1"/>
    </xf>
    <xf numFmtId="0" fontId="3" fillId="29" borderId="0" xfId="0" applyFont="1" applyFill="1" applyAlignment="1">
      <alignment horizontal="center" vertical="center"/>
    </xf>
    <xf numFmtId="0" fontId="3" fillId="29" borderId="4" xfId="0" applyFont="1" applyFill="1" applyBorder="1" applyAlignment="1">
      <alignment horizontal="center" vertical="center"/>
    </xf>
    <xf numFmtId="0" fontId="5" fillId="29" borderId="11" xfId="0" applyFont="1" applyFill="1" applyBorder="1" applyAlignment="1">
      <alignment horizontal="center" vertical="center" wrapText="1"/>
    </xf>
    <xf numFmtId="0" fontId="5" fillId="29" borderId="8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5" fillId="30" borderId="15" xfId="0" applyFont="1" applyFill="1" applyBorder="1" applyAlignment="1">
      <alignment horizontal="center" vertical="center" wrapText="1"/>
    </xf>
    <xf numFmtId="0" fontId="5" fillId="30" borderId="8" xfId="0" applyFont="1" applyFill="1" applyBorder="1" applyAlignment="1">
      <alignment horizontal="center" vertical="center" wrapText="1"/>
    </xf>
    <xf numFmtId="0" fontId="21" fillId="29" borderId="8" xfId="0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8" fillId="25" borderId="15" xfId="0" applyFont="1" applyFill="1" applyBorder="1" applyAlignment="1">
      <alignment horizontal="center" vertical="center"/>
    </xf>
    <xf numFmtId="0" fontId="8" fillId="25" borderId="17" xfId="0" applyFont="1" applyFill="1" applyBorder="1" applyAlignment="1">
      <alignment horizontal="center" vertical="center"/>
    </xf>
    <xf numFmtId="0" fontId="8" fillId="25" borderId="16" xfId="0" applyFont="1" applyFill="1" applyBorder="1" applyAlignment="1">
      <alignment horizontal="center" vertical="center"/>
    </xf>
    <xf numFmtId="0" fontId="4" fillId="19" borderId="7" xfId="0" applyFont="1" applyFill="1" applyBorder="1" applyAlignment="1">
      <alignment horizontal="center" vertical="center"/>
    </xf>
    <xf numFmtId="0" fontId="4" fillId="19" borderId="4" xfId="0" applyFont="1" applyFill="1" applyBorder="1" applyAlignment="1">
      <alignment horizontal="center" vertical="center"/>
    </xf>
    <xf numFmtId="0" fontId="4" fillId="19" borderId="5" xfId="0" applyFont="1" applyFill="1" applyBorder="1" applyAlignment="1">
      <alignment horizontal="center" vertical="center"/>
    </xf>
    <xf numFmtId="0" fontId="8" fillId="19" borderId="4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5" fillId="0" borderId="8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1" fillId="5" borderId="6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" fillId="10" borderId="6" xfId="0" applyFont="1" applyFill="1" applyBorder="1" applyAlignment="1">
      <alignment vertical="center"/>
    </xf>
    <xf numFmtId="0" fontId="1" fillId="13" borderId="6" xfId="0" applyFont="1" applyFill="1" applyBorder="1" applyAlignment="1">
      <alignment vertical="center"/>
    </xf>
    <xf numFmtId="0" fontId="20" fillId="24" borderId="14" xfId="0" applyFont="1" applyFill="1" applyBorder="1" applyAlignment="1">
      <alignment horizontal="center" vertical="center" wrapText="1"/>
    </xf>
    <xf numFmtId="0" fontId="20" fillId="29" borderId="8" xfId="0" applyFont="1" applyFill="1" applyBorder="1" applyAlignment="1">
      <alignment horizontal="center" vertical="center" wrapText="1"/>
    </xf>
    <xf numFmtId="0" fontId="4" fillId="12" borderId="0" xfId="0" applyFont="1" applyFill="1" applyAlignment="1">
      <alignment horizontal="center" vertical="center"/>
    </xf>
    <xf numFmtId="0" fontId="15" fillId="9" borderId="0" xfId="0" applyFont="1" applyFill="1" applyAlignment="1">
      <alignment horizontal="center" vertical="center"/>
    </xf>
    <xf numFmtId="0" fontId="15" fillId="12" borderId="0" xfId="0" applyFont="1" applyFill="1" applyAlignment="1">
      <alignment horizontal="center" vertical="center"/>
    </xf>
    <xf numFmtId="0" fontId="4" fillId="9" borderId="0" xfId="0" applyFont="1" applyFill="1" applyAlignment="1">
      <alignment horizontal="center" vertical="center"/>
    </xf>
    <xf numFmtId="0" fontId="15" fillId="31" borderId="0" xfId="0" applyFont="1" applyFill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0" fontId="29" fillId="0" borderId="14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center" vertical="center"/>
    </xf>
    <xf numFmtId="0" fontId="15" fillId="0" borderId="11" xfId="0" applyFont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4" fillId="31" borderId="0" xfId="0" applyFont="1" applyFill="1" applyAlignment="1">
      <alignment horizontal="center" vertical="center"/>
    </xf>
    <xf numFmtId="0" fontId="4" fillId="12" borderId="11" xfId="0" applyFont="1" applyFill="1" applyBorder="1" applyAlignment="1">
      <alignment horizontal="center" vertical="center"/>
    </xf>
    <xf numFmtId="0" fontId="4" fillId="9" borderId="11" xfId="0" applyFont="1" applyFill="1" applyBorder="1" applyAlignment="1">
      <alignment horizontal="center" vertical="center"/>
    </xf>
    <xf numFmtId="0" fontId="15" fillId="12" borderId="8" xfId="0" applyFont="1" applyFill="1" applyBorder="1" applyAlignment="1">
      <alignment horizontal="center" vertical="center"/>
    </xf>
    <xf numFmtId="0" fontId="15" fillId="9" borderId="8" xfId="0" applyFont="1" applyFill="1" applyBorder="1" applyAlignment="1">
      <alignment horizontal="center" vertical="center"/>
    </xf>
    <xf numFmtId="0" fontId="31" fillId="0" borderId="11" xfId="0" applyFont="1" applyBorder="1" applyAlignment="1">
      <alignment vertical="center"/>
    </xf>
    <xf numFmtId="0" fontId="31" fillId="0" borderId="13" xfId="0" applyFont="1" applyBorder="1" applyAlignment="1">
      <alignment vertical="center"/>
    </xf>
    <xf numFmtId="0" fontId="31" fillId="0" borderId="13" xfId="0" applyFont="1" applyBorder="1" applyAlignment="1">
      <alignment vertical="center" wrapText="1"/>
    </xf>
    <xf numFmtId="0" fontId="31" fillId="0" borderId="11" xfId="0" applyFont="1" applyBorder="1" applyAlignment="1">
      <alignment vertical="center" wrapText="1"/>
    </xf>
    <xf numFmtId="0" fontId="31" fillId="0" borderId="12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16" borderId="6" xfId="0" applyFont="1" applyFill="1" applyBorder="1" applyAlignment="1">
      <alignment horizontal="center" vertical="center"/>
    </xf>
    <xf numFmtId="0" fontId="2" fillId="15" borderId="6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0" fillId="0" borderId="30" xfId="0" applyBorder="1" applyAlignment="1">
      <alignment horizontal="center"/>
    </xf>
    <xf numFmtId="0" fontId="0" fillId="32" borderId="0" xfId="0" applyFill="1" applyAlignment="1">
      <alignment horizontal="center"/>
    </xf>
    <xf numFmtId="0" fontId="8" fillId="32" borderId="0" xfId="0" applyFont="1" applyFill="1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32" borderId="0" xfId="0" applyFill="1" applyAlignment="1">
      <alignment horizontal="center" vertical="center"/>
    </xf>
    <xf numFmtId="0" fontId="22" fillId="32" borderId="0" xfId="0" applyFont="1" applyFill="1" applyAlignment="1">
      <alignment horizontal="center" vertical="center"/>
    </xf>
    <xf numFmtId="0" fontId="15" fillId="0" borderId="27" xfId="0" applyFont="1" applyBorder="1" applyAlignment="1">
      <alignment horizontal="center"/>
    </xf>
    <xf numFmtId="0" fontId="32" fillId="32" borderId="34" xfId="0" applyFont="1" applyFill="1" applyBorder="1" applyAlignment="1">
      <alignment horizontal="center" vertical="center"/>
    </xf>
    <xf numFmtId="0" fontId="33" fillId="32" borderId="35" xfId="0" applyFont="1" applyFill="1" applyBorder="1" applyAlignment="1">
      <alignment horizontal="center" vertical="center"/>
    </xf>
    <xf numFmtId="0" fontId="32" fillId="32" borderId="34" xfId="0" applyFont="1" applyFill="1" applyBorder="1" applyAlignment="1">
      <alignment horizontal="center"/>
    </xf>
    <xf numFmtId="0" fontId="0" fillId="0" borderId="36" xfId="0" applyBorder="1"/>
    <xf numFmtId="0" fontId="0" fillId="0" borderId="0" xfId="0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7" xfId="0" applyBorder="1" applyAlignment="1">
      <alignment horizontal="center"/>
    </xf>
    <xf numFmtId="0" fontId="11" fillId="0" borderId="14" xfId="0" applyFont="1" applyBorder="1" applyAlignment="1">
      <alignment horizontal="center" vertical="center" textRotation="90" wrapText="1"/>
    </xf>
    <xf numFmtId="0" fontId="27" fillId="27" borderId="0" xfId="0" applyFont="1" applyFill="1" applyAlignment="1">
      <alignment horizontal="center" vertical="center"/>
    </xf>
    <xf numFmtId="0" fontId="27" fillId="27" borderId="4" xfId="0" applyFont="1" applyFill="1" applyBorder="1" applyAlignment="1">
      <alignment horizontal="center" vertical="center"/>
    </xf>
    <xf numFmtId="0" fontId="5" fillId="27" borderId="14" xfId="0" applyFont="1" applyFill="1" applyBorder="1" applyAlignment="1">
      <alignment horizontal="center" vertical="center" wrapText="1"/>
    </xf>
    <xf numFmtId="0" fontId="5" fillId="27" borderId="6" xfId="0" applyFont="1" applyFill="1" applyBorder="1" applyAlignment="1">
      <alignment vertical="center" wrapText="1"/>
    </xf>
    <xf numFmtId="0" fontId="5" fillId="27" borderId="9" xfId="0" applyFont="1" applyFill="1" applyBorder="1" applyAlignment="1">
      <alignment horizontal="center" vertical="center" wrapText="1"/>
    </xf>
    <xf numFmtId="0" fontId="35" fillId="0" borderId="11" xfId="0" applyFont="1" applyBorder="1" applyAlignment="1">
      <alignment horizontal="left" vertical="center"/>
    </xf>
    <xf numFmtId="0" fontId="35" fillId="0" borderId="8" xfId="0" applyFont="1" applyBorder="1" applyAlignment="1">
      <alignment horizontal="left" vertical="center"/>
    </xf>
    <xf numFmtId="0" fontId="35" fillId="0" borderId="7" xfId="0" applyFont="1" applyBorder="1" applyAlignment="1">
      <alignment horizontal="left" vertical="center"/>
    </xf>
    <xf numFmtId="0" fontId="36" fillId="0" borderId="11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10" fontId="36" fillId="0" borderId="0" xfId="0" applyNumberFormat="1" applyFont="1" applyAlignment="1">
      <alignment horizontal="center" vertical="center"/>
    </xf>
    <xf numFmtId="2" fontId="36" fillId="0" borderId="0" xfId="0" applyNumberFormat="1" applyFont="1" applyAlignment="1">
      <alignment horizontal="center" vertical="center"/>
    </xf>
    <xf numFmtId="0" fontId="37" fillId="23" borderId="15" xfId="0" applyFont="1" applyFill="1" applyBorder="1" applyAlignment="1">
      <alignment horizontal="center" vertical="center"/>
    </xf>
    <xf numFmtId="0" fontId="37" fillId="26" borderId="8" xfId="0" applyFont="1" applyFill="1" applyBorder="1" applyAlignment="1">
      <alignment horizontal="center" vertical="center"/>
    </xf>
    <xf numFmtId="0" fontId="37" fillId="23" borderId="8" xfId="0" applyFont="1" applyFill="1" applyBorder="1" applyAlignment="1">
      <alignment horizontal="center" vertical="center"/>
    </xf>
    <xf numFmtId="0" fontId="37" fillId="0" borderId="26" xfId="0" applyFont="1" applyBorder="1" applyAlignment="1">
      <alignment horizontal="center" vertical="center"/>
    </xf>
    <xf numFmtId="0" fontId="38" fillId="0" borderId="13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4" xfId="0" applyFont="1" applyBorder="1" applyAlignment="1">
      <alignment horizontal="left" vertical="center"/>
    </xf>
    <xf numFmtId="0" fontId="36" fillId="0" borderId="13" xfId="0" applyFont="1" applyBorder="1" applyAlignment="1">
      <alignment horizontal="center" vertical="center"/>
    </xf>
    <xf numFmtId="0" fontId="37" fillId="23" borderId="17" xfId="0" applyFont="1" applyFill="1" applyBorder="1" applyAlignment="1">
      <alignment horizontal="center" vertical="center"/>
    </xf>
    <xf numFmtId="0" fontId="37" fillId="26" borderId="0" xfId="0" applyFont="1" applyFill="1" applyAlignment="1">
      <alignment horizontal="center" vertical="center"/>
    </xf>
    <xf numFmtId="0" fontId="37" fillId="23" borderId="0" xfId="0" applyFont="1" applyFill="1" applyAlignment="1">
      <alignment horizontal="center" vertical="center"/>
    </xf>
    <xf numFmtId="0" fontId="37" fillId="0" borderId="27" xfId="0" applyFont="1" applyBorder="1" applyAlignment="1">
      <alignment horizontal="center" vertical="center"/>
    </xf>
    <xf numFmtId="0" fontId="35" fillId="0" borderId="13" xfId="0" applyFont="1" applyBorder="1" applyAlignment="1">
      <alignment horizontal="left" vertical="center"/>
    </xf>
    <xf numFmtId="0" fontId="37" fillId="23" borderId="16" xfId="0" applyFont="1" applyFill="1" applyBorder="1" applyAlignment="1">
      <alignment horizontal="center" vertical="center"/>
    </xf>
    <xf numFmtId="0" fontId="37" fillId="26" borderId="3" xfId="0" applyFont="1" applyFill="1" applyBorder="1" applyAlignment="1">
      <alignment horizontal="center" vertical="center"/>
    </xf>
    <xf numFmtId="0" fontId="37" fillId="23" borderId="3" xfId="0" applyFont="1" applyFill="1" applyBorder="1" applyAlignment="1">
      <alignment horizontal="center" vertical="center"/>
    </xf>
    <xf numFmtId="0" fontId="37" fillId="0" borderId="28" xfId="0" applyFont="1" applyBorder="1" applyAlignment="1">
      <alignment horizontal="center" vertical="center"/>
    </xf>
    <xf numFmtId="0" fontId="38" fillId="0" borderId="11" xfId="0" applyFont="1" applyBorder="1" applyAlignment="1">
      <alignment horizontal="left" vertical="center"/>
    </xf>
    <xf numFmtId="0" fontId="36" fillId="0" borderId="8" xfId="0" applyFont="1" applyBorder="1" applyAlignment="1">
      <alignment horizontal="center" vertical="center"/>
    </xf>
    <xf numFmtId="2" fontId="36" fillId="0" borderId="8" xfId="0" applyNumberFormat="1" applyFont="1" applyBorder="1" applyAlignment="1">
      <alignment horizontal="center" vertical="center"/>
    </xf>
    <xf numFmtId="0" fontId="35" fillId="0" borderId="12" xfId="0" applyFont="1" applyBorder="1" applyAlignment="1">
      <alignment horizontal="left" vertical="center"/>
    </xf>
    <xf numFmtId="0" fontId="35" fillId="0" borderId="3" xfId="0" applyFont="1" applyBorder="1" applyAlignment="1">
      <alignment horizontal="left" vertical="center"/>
    </xf>
    <xf numFmtId="0" fontId="35" fillId="0" borderId="5" xfId="0" applyFont="1" applyBorder="1" applyAlignment="1">
      <alignment horizontal="left" vertical="center"/>
    </xf>
    <xf numFmtId="0" fontId="36" fillId="0" borderId="3" xfId="0" applyFont="1" applyBorder="1" applyAlignment="1">
      <alignment horizontal="center" vertical="center"/>
    </xf>
    <xf numFmtId="2" fontId="36" fillId="0" borderId="3" xfId="0" applyNumberFormat="1" applyFont="1" applyBorder="1" applyAlignment="1">
      <alignment horizontal="center" vertical="center"/>
    </xf>
    <xf numFmtId="0" fontId="34" fillId="0" borderId="14" xfId="0" applyFont="1" applyBorder="1" applyAlignment="1">
      <alignment horizontal="center" vertical="center" textRotation="90" wrapText="1"/>
    </xf>
    <xf numFmtId="0" fontId="35" fillId="0" borderId="14" xfId="0" applyFont="1" applyBorder="1" applyAlignment="1">
      <alignment horizontal="center" vertical="center"/>
    </xf>
    <xf numFmtId="0" fontId="38" fillId="0" borderId="10" xfId="0" applyFont="1" applyBorder="1" applyAlignment="1">
      <alignment horizontal="left" vertical="center"/>
    </xf>
    <xf numFmtId="0" fontId="35" fillId="0" borderId="6" xfId="0" applyFont="1" applyBorder="1" applyAlignment="1">
      <alignment horizontal="left" vertical="center"/>
    </xf>
    <xf numFmtId="0" fontId="35" fillId="0" borderId="9" xfId="0" applyFont="1" applyBorder="1" applyAlignment="1">
      <alignment horizontal="left" vertical="center"/>
    </xf>
    <xf numFmtId="0" fontId="36" fillId="0" borderId="6" xfId="0" applyFont="1" applyBorder="1" applyAlignment="1">
      <alignment horizontal="center" vertical="center"/>
    </xf>
    <xf numFmtId="2" fontId="36" fillId="0" borderId="6" xfId="0" applyNumberFormat="1" applyFont="1" applyBorder="1" applyAlignment="1">
      <alignment horizontal="center" vertical="center"/>
    </xf>
    <xf numFmtId="0" fontId="37" fillId="23" borderId="14" xfId="0" applyFont="1" applyFill="1" applyBorder="1" applyAlignment="1">
      <alignment horizontal="center" vertical="center"/>
    </xf>
    <xf numFmtId="0" fontId="37" fillId="26" borderId="6" xfId="0" applyFont="1" applyFill="1" applyBorder="1" applyAlignment="1">
      <alignment horizontal="center" vertical="center"/>
    </xf>
    <xf numFmtId="0" fontId="37" fillId="23" borderId="6" xfId="0" applyFont="1" applyFill="1" applyBorder="1" applyAlignment="1">
      <alignment horizontal="center" vertical="center"/>
    </xf>
    <xf numFmtId="0" fontId="37" fillId="0" borderId="29" xfId="0" applyFont="1" applyBorder="1" applyAlignment="1">
      <alignment horizontal="center" vertical="center"/>
    </xf>
    <xf numFmtId="0" fontId="34" fillId="0" borderId="16" xfId="0" applyFont="1" applyBorder="1" applyAlignment="1">
      <alignment horizontal="center" vertical="center" textRotation="90" wrapText="1"/>
    </xf>
    <xf numFmtId="0" fontId="35" fillId="0" borderId="16" xfId="0" applyFont="1" applyBorder="1" applyAlignment="1">
      <alignment horizontal="center" vertical="center"/>
    </xf>
    <xf numFmtId="0" fontId="35" fillId="0" borderId="17" xfId="0" applyFont="1" applyBorder="1" applyAlignment="1">
      <alignment horizontal="center" vertical="center"/>
    </xf>
    <xf numFmtId="0" fontId="35" fillId="0" borderId="13" xfId="0" applyFont="1" applyBorder="1" applyAlignment="1">
      <alignment horizontal="center" vertical="center"/>
    </xf>
    <xf numFmtId="0" fontId="35" fillId="0" borderId="12" xfId="0" applyFont="1" applyBorder="1" applyAlignment="1">
      <alignment horizontal="center" vertical="center"/>
    </xf>
    <xf numFmtId="0" fontId="39" fillId="0" borderId="13" xfId="0" applyFont="1" applyBorder="1" applyAlignment="1">
      <alignment horizontal="left" vertical="center"/>
    </xf>
    <xf numFmtId="0" fontId="38" fillId="0" borderId="12" xfId="0" applyFont="1" applyBorder="1" applyAlignment="1">
      <alignment horizontal="left" vertical="center"/>
    </xf>
    <xf numFmtId="0" fontId="31" fillId="0" borderId="13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3" fillId="24" borderId="4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33" borderId="0" xfId="0" applyFill="1" applyAlignment="1">
      <alignment horizontal="center" vertical="center"/>
    </xf>
    <xf numFmtId="0" fontId="22" fillId="33" borderId="0" xfId="0" applyFont="1" applyFill="1" applyAlignment="1">
      <alignment horizontal="center" vertical="center"/>
    </xf>
    <xf numFmtId="0" fontId="13" fillId="2" borderId="15" xfId="0" applyFont="1" applyFill="1" applyBorder="1" applyAlignment="1">
      <alignment horizontal="center" vertical="center" textRotation="90" wrapText="1"/>
    </xf>
    <xf numFmtId="0" fontId="13" fillId="2" borderId="17" xfId="0" applyFont="1" applyFill="1" applyBorder="1" applyAlignment="1">
      <alignment horizontal="center" vertical="center" textRotation="90" wrapText="1"/>
    </xf>
    <xf numFmtId="0" fontId="13" fillId="2" borderId="16" xfId="0" applyFont="1" applyFill="1" applyBorder="1" applyAlignment="1">
      <alignment horizontal="center" vertical="center" textRotation="90" wrapText="1"/>
    </xf>
    <xf numFmtId="0" fontId="11" fillId="0" borderId="15" xfId="0" applyFont="1" applyBorder="1" applyAlignment="1">
      <alignment horizontal="center" vertical="center" textRotation="90" wrapText="1"/>
    </xf>
    <xf numFmtId="0" fontId="11" fillId="0" borderId="17" xfId="0" applyFont="1" applyBorder="1" applyAlignment="1">
      <alignment horizontal="center" vertical="center" textRotation="90" wrapText="1"/>
    </xf>
    <xf numFmtId="0" fontId="11" fillId="0" borderId="16" xfId="0" applyFont="1" applyBorder="1" applyAlignment="1">
      <alignment horizontal="center" vertical="center" textRotation="90" wrapText="1"/>
    </xf>
    <xf numFmtId="0" fontId="11" fillId="0" borderId="17" xfId="0" applyFont="1" applyBorder="1" applyAlignment="1">
      <alignment horizontal="center" vertical="center" textRotation="90"/>
    </xf>
    <xf numFmtId="0" fontId="11" fillId="0" borderId="16" xfId="0" applyFont="1" applyBorder="1" applyAlignment="1">
      <alignment horizontal="center" vertical="center" textRotation="90"/>
    </xf>
    <xf numFmtId="0" fontId="11" fillId="0" borderId="15" xfId="0" applyFont="1" applyBorder="1" applyAlignment="1">
      <alignment horizontal="center" vertical="center" textRotation="90"/>
    </xf>
    <xf numFmtId="0" fontId="15" fillId="0" borderId="7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textRotation="90"/>
    </xf>
    <xf numFmtId="0" fontId="10" fillId="0" borderId="17" xfId="0" applyFont="1" applyBorder="1" applyAlignment="1">
      <alignment horizontal="center" vertical="center" textRotation="90"/>
    </xf>
    <xf numFmtId="0" fontId="10" fillId="0" borderId="16" xfId="0" applyFont="1" applyBorder="1" applyAlignment="1">
      <alignment horizontal="center" vertical="center" textRotation="90"/>
    </xf>
    <xf numFmtId="0" fontId="10" fillId="0" borderId="15" xfId="0" applyFont="1" applyBorder="1" applyAlignment="1">
      <alignment horizontal="center" vertical="center" textRotation="90" wrapText="1"/>
    </xf>
    <xf numFmtId="0" fontId="10" fillId="0" borderId="17" xfId="0" applyFont="1" applyBorder="1" applyAlignment="1">
      <alignment horizontal="center" vertical="center" textRotation="90" wrapText="1"/>
    </xf>
    <xf numFmtId="0" fontId="15" fillId="0" borderId="17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27" fillId="5" borderId="6" xfId="0" applyFont="1" applyFill="1" applyBorder="1" applyAlignment="1">
      <alignment horizontal="center" vertical="center"/>
    </xf>
    <xf numFmtId="0" fontId="27" fillId="5" borderId="22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/>
    </xf>
    <xf numFmtId="0" fontId="4" fillId="8" borderId="8" xfId="0" applyFont="1" applyFill="1" applyBorder="1" applyAlignment="1">
      <alignment horizontal="center" vertical="center"/>
    </xf>
    <xf numFmtId="0" fontId="35" fillId="0" borderId="17" xfId="0" applyFont="1" applyBorder="1" applyAlignment="1">
      <alignment horizontal="center" vertical="center"/>
    </xf>
    <xf numFmtId="0" fontId="35" fillId="0" borderId="16" xfId="0" applyFont="1" applyBorder="1" applyAlignment="1">
      <alignment horizontal="center" vertical="center"/>
    </xf>
    <xf numFmtId="0" fontId="35" fillId="0" borderId="15" xfId="0" applyFont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 vertical="center"/>
    </xf>
    <xf numFmtId="0" fontId="2" fillId="8" borderId="9" xfId="0" applyFont="1" applyFill="1" applyBorder="1" applyAlignment="1">
      <alignment horizontal="center" vertical="center"/>
    </xf>
    <xf numFmtId="0" fontId="34" fillId="0" borderId="15" xfId="0" applyFont="1" applyBorder="1" applyAlignment="1">
      <alignment horizontal="center" vertical="center" textRotation="90" wrapText="1"/>
    </xf>
    <xf numFmtId="0" fontId="34" fillId="0" borderId="17" xfId="0" applyFont="1" applyBorder="1" applyAlignment="1">
      <alignment horizontal="center" vertical="center" textRotation="90" wrapText="1"/>
    </xf>
    <xf numFmtId="0" fontId="34" fillId="0" borderId="16" xfId="0" applyFont="1" applyBorder="1" applyAlignment="1">
      <alignment horizontal="center" vertical="center" textRotation="90" wrapText="1"/>
    </xf>
    <xf numFmtId="0" fontId="13" fillId="3" borderId="15" xfId="0" applyFont="1" applyFill="1" applyBorder="1" applyAlignment="1">
      <alignment horizontal="center" vertical="center" textRotation="90" wrapText="1"/>
    </xf>
    <xf numFmtId="0" fontId="13" fillId="3" borderId="17" xfId="0" applyFont="1" applyFill="1" applyBorder="1" applyAlignment="1">
      <alignment horizontal="center" vertical="center" textRotation="90" wrapText="1"/>
    </xf>
    <xf numFmtId="0" fontId="13" fillId="3" borderId="16" xfId="0" applyFont="1" applyFill="1" applyBorder="1" applyAlignment="1">
      <alignment horizontal="center" vertical="center" textRotation="90" wrapText="1"/>
    </xf>
    <xf numFmtId="0" fontId="10" fillId="0" borderId="16" xfId="0" applyFont="1" applyBorder="1" applyAlignment="1">
      <alignment horizontal="center" vertical="center" textRotation="90" wrapText="1"/>
    </xf>
    <xf numFmtId="0" fontId="1" fillId="4" borderId="10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7" fillId="4" borderId="6" xfId="0" applyFont="1" applyFill="1" applyBorder="1" applyAlignment="1">
      <alignment horizontal="center" vertical="center"/>
    </xf>
    <xf numFmtId="0" fontId="27" fillId="4" borderId="22" xfId="0" applyFont="1" applyFill="1" applyBorder="1" applyAlignment="1">
      <alignment horizontal="center" vertical="center"/>
    </xf>
    <xf numFmtId="0" fontId="35" fillId="0" borderId="11" xfId="0" applyFont="1" applyBorder="1" applyAlignment="1">
      <alignment horizontal="center" vertical="center"/>
    </xf>
    <xf numFmtId="0" fontId="35" fillId="0" borderId="13" xfId="0" applyFont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10" borderId="10" xfId="0" applyFont="1" applyFill="1" applyBorder="1" applyAlignment="1">
      <alignment horizontal="center" vertical="center" wrapText="1"/>
    </xf>
    <xf numFmtId="0" fontId="1" fillId="10" borderId="6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0" fontId="2" fillId="11" borderId="10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center" vertical="center"/>
    </xf>
    <xf numFmtId="0" fontId="2" fillId="11" borderId="9" xfId="0" applyFont="1" applyFill="1" applyBorder="1" applyAlignment="1">
      <alignment horizontal="center" vertical="center"/>
    </xf>
    <xf numFmtId="0" fontId="4" fillId="11" borderId="8" xfId="0" applyFont="1" applyFill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/>
    </xf>
    <xf numFmtId="0" fontId="1" fillId="10" borderId="9" xfId="0" applyFont="1" applyFill="1" applyBorder="1" applyAlignment="1">
      <alignment horizontal="center" vertical="center"/>
    </xf>
    <xf numFmtId="0" fontId="27" fillId="10" borderId="6" xfId="0" applyFont="1" applyFill="1" applyBorder="1" applyAlignment="1">
      <alignment horizontal="center" vertical="center"/>
    </xf>
    <xf numFmtId="0" fontId="27" fillId="10" borderId="22" xfId="0" applyFont="1" applyFill="1" applyBorder="1" applyAlignment="1">
      <alignment horizontal="center" vertical="center"/>
    </xf>
    <xf numFmtId="0" fontId="13" fillId="9" borderId="15" xfId="0" applyFont="1" applyFill="1" applyBorder="1" applyAlignment="1">
      <alignment horizontal="center" vertical="center" textRotation="90" wrapText="1"/>
    </xf>
    <xf numFmtId="0" fontId="13" fillId="9" borderId="17" xfId="0" applyFont="1" applyFill="1" applyBorder="1" applyAlignment="1">
      <alignment horizontal="center" vertical="center" textRotation="90" wrapText="1"/>
    </xf>
    <xf numFmtId="0" fontId="13" fillId="9" borderId="16" xfId="0" applyFont="1" applyFill="1" applyBorder="1" applyAlignment="1">
      <alignment horizontal="center" vertical="center" textRotation="90" wrapText="1"/>
    </xf>
    <xf numFmtId="0" fontId="12" fillId="0" borderId="15" xfId="0" applyFont="1" applyBorder="1" applyAlignment="1">
      <alignment horizontal="center" vertical="center" textRotation="90" wrapText="1"/>
    </xf>
    <xf numFmtId="0" fontId="12" fillId="0" borderId="17" xfId="0" applyFont="1" applyBorder="1" applyAlignment="1">
      <alignment horizontal="center" vertical="center" textRotation="90" wrapText="1"/>
    </xf>
    <xf numFmtId="0" fontId="12" fillId="0" borderId="16" xfId="0" applyFont="1" applyBorder="1" applyAlignment="1">
      <alignment horizontal="center" vertical="center" textRotation="90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textRotation="90"/>
    </xf>
    <xf numFmtId="0" fontId="11" fillId="0" borderId="13" xfId="0" applyFont="1" applyBorder="1" applyAlignment="1">
      <alignment horizontal="center" vertical="center" textRotation="90"/>
    </xf>
    <xf numFmtId="0" fontId="11" fillId="0" borderId="12" xfId="0" applyFont="1" applyBorder="1" applyAlignment="1">
      <alignment horizontal="center" vertical="center" textRotation="90"/>
    </xf>
    <xf numFmtId="0" fontId="1" fillId="13" borderId="10" xfId="0" applyFont="1" applyFill="1" applyBorder="1" applyAlignment="1">
      <alignment horizontal="center" vertical="center" wrapText="1"/>
    </xf>
    <xf numFmtId="0" fontId="1" fillId="13" borderId="6" xfId="0" applyFont="1" applyFill="1" applyBorder="1" applyAlignment="1">
      <alignment horizontal="center" vertical="center" wrapText="1"/>
    </xf>
    <xf numFmtId="0" fontId="1" fillId="13" borderId="9" xfId="0" applyFont="1" applyFill="1" applyBorder="1" applyAlignment="1">
      <alignment horizontal="center" vertical="center" wrapText="1"/>
    </xf>
    <xf numFmtId="0" fontId="2" fillId="14" borderId="10" xfId="0" applyFont="1" applyFill="1" applyBorder="1" applyAlignment="1">
      <alignment horizontal="center" vertical="center"/>
    </xf>
    <xf numFmtId="0" fontId="2" fillId="14" borderId="6" xfId="0" applyFont="1" applyFill="1" applyBorder="1" applyAlignment="1">
      <alignment horizontal="center" vertical="center"/>
    </xf>
    <xf numFmtId="0" fontId="2" fillId="14" borderId="9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wrapText="1"/>
    </xf>
    <xf numFmtId="0" fontId="13" fillId="12" borderId="20" xfId="0" applyFont="1" applyFill="1" applyBorder="1" applyAlignment="1">
      <alignment horizontal="center" vertical="center" textRotation="90" wrapText="1"/>
    </xf>
    <xf numFmtId="0" fontId="13" fillId="12" borderId="4" xfId="0" applyFont="1" applyFill="1" applyBorder="1" applyAlignment="1">
      <alignment horizontal="center" vertical="center" textRotation="90" wrapText="1"/>
    </xf>
    <xf numFmtId="0" fontId="4" fillId="14" borderId="8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13" borderId="10" xfId="0" applyFont="1" applyFill="1" applyBorder="1" applyAlignment="1">
      <alignment horizontal="center" vertical="center"/>
    </xf>
    <xf numFmtId="0" fontId="1" fillId="13" borderId="6" xfId="0" applyFont="1" applyFill="1" applyBorder="1" applyAlignment="1">
      <alignment horizontal="center" vertical="center"/>
    </xf>
    <xf numFmtId="0" fontId="1" fillId="13" borderId="9" xfId="0" applyFont="1" applyFill="1" applyBorder="1" applyAlignment="1">
      <alignment horizontal="center" vertical="center"/>
    </xf>
    <xf numFmtId="0" fontId="27" fillId="13" borderId="6" xfId="0" applyFont="1" applyFill="1" applyBorder="1" applyAlignment="1">
      <alignment horizontal="center" vertical="center"/>
    </xf>
    <xf numFmtId="0" fontId="27" fillId="13" borderId="22" xfId="0" applyFont="1" applyFill="1" applyBorder="1" applyAlignment="1">
      <alignment horizontal="center" vertical="center"/>
    </xf>
    <xf numFmtId="0" fontId="1" fillId="16" borderId="10" xfId="0" applyFont="1" applyFill="1" applyBorder="1" applyAlignment="1">
      <alignment horizontal="center" vertical="center" wrapText="1"/>
    </xf>
    <xf numFmtId="0" fontId="1" fillId="16" borderId="6" xfId="0" applyFont="1" applyFill="1" applyBorder="1" applyAlignment="1">
      <alignment horizontal="center" vertical="center" wrapText="1"/>
    </xf>
    <xf numFmtId="0" fontId="1" fillId="16" borderId="9" xfId="0" applyFont="1" applyFill="1" applyBorder="1" applyAlignment="1">
      <alignment horizontal="center" vertical="center" wrapText="1"/>
    </xf>
    <xf numFmtId="0" fontId="2" fillId="15" borderId="10" xfId="0" applyFont="1" applyFill="1" applyBorder="1" applyAlignment="1">
      <alignment horizontal="center" vertical="center"/>
    </xf>
    <xf numFmtId="0" fontId="2" fillId="15" borderId="6" xfId="0" applyFont="1" applyFill="1" applyBorder="1" applyAlignment="1">
      <alignment horizontal="center" vertical="center"/>
    </xf>
    <xf numFmtId="0" fontId="2" fillId="15" borderId="9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textRotation="90"/>
    </xf>
    <xf numFmtId="0" fontId="6" fillId="0" borderId="5" xfId="0" applyFont="1" applyBorder="1" applyAlignment="1">
      <alignment horizontal="center" vertical="center" textRotation="90"/>
    </xf>
    <xf numFmtId="0" fontId="11" fillId="0" borderId="13" xfId="0" applyFont="1" applyBorder="1" applyAlignment="1">
      <alignment horizontal="center" vertical="center" textRotation="90" wrapText="1"/>
    </xf>
    <xf numFmtId="0" fontId="11" fillId="0" borderId="12" xfId="0" applyFont="1" applyBorder="1" applyAlignment="1">
      <alignment horizontal="center" vertical="center" textRotation="90" wrapText="1"/>
    </xf>
    <xf numFmtId="0" fontId="15" fillId="0" borderId="13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4" fillId="30" borderId="17" xfId="0" applyFont="1" applyFill="1" applyBorder="1" applyAlignment="1">
      <alignment horizontal="center" vertical="center" textRotation="90" wrapText="1"/>
    </xf>
    <xf numFmtId="0" fontId="14" fillId="30" borderId="16" xfId="0" applyFont="1" applyFill="1" applyBorder="1" applyAlignment="1">
      <alignment horizontal="center" vertical="center" textRotation="90" wrapText="1"/>
    </xf>
    <xf numFmtId="0" fontId="15" fillId="0" borderId="15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textRotation="90" wrapText="1"/>
    </xf>
    <xf numFmtId="0" fontId="12" fillId="0" borderId="13" xfId="0" applyFont="1" applyBorder="1" applyAlignment="1">
      <alignment horizontal="center" vertical="center" textRotation="90" wrapText="1"/>
    </xf>
    <xf numFmtId="0" fontId="12" fillId="0" borderId="12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/>
    </xf>
    <xf numFmtId="0" fontId="6" fillId="0" borderId="15" xfId="0" applyFont="1" applyBorder="1" applyAlignment="1">
      <alignment horizontal="center" vertical="center" textRotation="90"/>
    </xf>
    <xf numFmtId="0" fontId="6" fillId="0" borderId="17" xfId="0" applyFont="1" applyBorder="1" applyAlignment="1">
      <alignment horizontal="center" vertical="center" textRotation="90"/>
    </xf>
    <xf numFmtId="0" fontId="6" fillId="0" borderId="16" xfId="0" applyFont="1" applyBorder="1" applyAlignment="1">
      <alignment horizontal="center" vertical="center" textRotation="90"/>
    </xf>
    <xf numFmtId="0" fontId="1" fillId="16" borderId="10" xfId="0" applyFont="1" applyFill="1" applyBorder="1" applyAlignment="1">
      <alignment horizontal="center" vertical="center"/>
    </xf>
    <xf numFmtId="0" fontId="1" fillId="16" borderId="6" xfId="0" applyFont="1" applyFill="1" applyBorder="1" applyAlignment="1">
      <alignment horizontal="center" vertical="center"/>
    </xf>
    <xf numFmtId="0" fontId="1" fillId="16" borderId="9" xfId="0" applyFont="1" applyFill="1" applyBorder="1" applyAlignment="1">
      <alignment horizontal="center" vertical="center"/>
    </xf>
    <xf numFmtId="0" fontId="27" fillId="16" borderId="6" xfId="0" applyFont="1" applyFill="1" applyBorder="1" applyAlignment="1">
      <alignment horizontal="center" vertical="center"/>
    </xf>
    <xf numFmtId="0" fontId="27" fillId="16" borderId="22" xfId="0" applyFont="1" applyFill="1" applyBorder="1" applyAlignment="1">
      <alignment horizontal="center" vertical="center"/>
    </xf>
    <xf numFmtId="0" fontId="4" fillId="15" borderId="10" xfId="0" applyFont="1" applyFill="1" applyBorder="1" applyAlignment="1">
      <alignment horizontal="center" vertical="center"/>
    </xf>
    <xf numFmtId="0" fontId="4" fillId="15" borderId="6" xfId="0" applyFont="1" applyFill="1" applyBorder="1" applyAlignment="1">
      <alignment horizontal="center" vertical="center"/>
    </xf>
    <xf numFmtId="0" fontId="4" fillId="15" borderId="22" xfId="0" applyFont="1" applyFill="1" applyBorder="1" applyAlignment="1">
      <alignment horizontal="center" vertical="center"/>
    </xf>
    <xf numFmtId="0" fontId="7" fillId="5" borderId="23" xfId="0" applyFont="1" applyFill="1" applyBorder="1" applyAlignment="1">
      <alignment horizontal="center" vertical="center"/>
    </xf>
    <xf numFmtId="0" fontId="7" fillId="5" borderId="24" xfId="0" applyFont="1" applyFill="1" applyBorder="1" applyAlignment="1">
      <alignment horizontal="center" vertical="center"/>
    </xf>
    <xf numFmtId="0" fontId="5" fillId="18" borderId="23" xfId="0" applyFont="1" applyFill="1" applyBorder="1" applyAlignment="1">
      <alignment horizontal="center" vertical="center"/>
    </xf>
    <xf numFmtId="0" fontId="5" fillId="18" borderId="24" xfId="0" applyFont="1" applyFill="1" applyBorder="1" applyAlignment="1">
      <alignment horizontal="center" vertical="center"/>
    </xf>
    <xf numFmtId="0" fontId="7" fillId="17" borderId="23" xfId="0" applyFont="1" applyFill="1" applyBorder="1" applyAlignment="1">
      <alignment horizontal="center" vertical="center"/>
    </xf>
    <xf numFmtId="0" fontId="7" fillId="17" borderId="24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7" fillId="28" borderId="2" xfId="0" applyFont="1" applyFill="1" applyBorder="1" applyAlignment="1">
      <alignment horizontal="center" vertical="center"/>
    </xf>
    <xf numFmtId="0" fontId="7" fillId="28" borderId="18" xfId="0" applyFont="1" applyFill="1" applyBorder="1" applyAlignment="1">
      <alignment horizontal="center" vertical="center"/>
    </xf>
    <xf numFmtId="0" fontId="7" fillId="16" borderId="2" xfId="0" applyFont="1" applyFill="1" applyBorder="1" applyAlignment="1">
      <alignment horizontal="center" vertical="center" wrapText="1"/>
    </xf>
    <xf numFmtId="0" fontId="7" fillId="16" borderId="18" xfId="0" applyFont="1" applyFill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12"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alignment horizontal="center" vertical="bottom" textRotation="0" wrapText="0" indent="0" justifyLastLine="0" shrinkToFit="0" readingOrder="0"/>
      <border outline="0">
        <left style="medium">
          <color indexed="64"/>
        </left>
      </border>
    </dxf>
    <dxf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theme="1"/>
        </top>
        <bottom/>
      </border>
    </dxf>
    <dxf>
      <alignment horizontal="center" vertical="bottom" textRotation="0" wrapText="0" indent="0" justifyLastLine="0" shrinkToFit="0" readingOrder="0"/>
    </dxf>
  </dxfs>
  <tableStyles count="1" defaultTableStyle="TableStyleMedium2" defaultPivotStyle="PivotStyleLight16">
    <tableStyle name="Stile tabella pivot 1" table="0" count="0" xr9:uid="{81C34414-1DD8-AD43-8741-FC3276DFE02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powerPivotData" Target="model/item.data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oglio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RITICITA'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ORI"/>
      <sheetName val="CRITICITA"/>
    </sheetNames>
    <sheetDataSet>
      <sheetData sheetId="0" refreshError="1"/>
      <sheetData sheetId="1">
        <row r="3">
          <cell r="H3" t="str">
            <v>RPN medio</v>
          </cell>
          <cell r="I3" t="str">
            <v>Numero</v>
          </cell>
        </row>
        <row r="4">
          <cell r="G4" t="str">
            <v>Motore</v>
          </cell>
          <cell r="H4">
            <v>90</v>
          </cell>
          <cell r="I4">
            <v>6</v>
          </cell>
        </row>
        <row r="5">
          <cell r="G5" t="str">
            <v>Sensore</v>
          </cell>
          <cell r="H5">
            <v>99.165999999999997</v>
          </cell>
          <cell r="I5">
            <v>6</v>
          </cell>
        </row>
        <row r="6">
          <cell r="G6" t="str">
            <v>Quadro</v>
          </cell>
          <cell r="H6">
            <v>84.4</v>
          </cell>
          <cell r="I6">
            <v>5</v>
          </cell>
        </row>
        <row r="7">
          <cell r="G7" t="str">
            <v>Nastro</v>
          </cell>
          <cell r="H7">
            <v>34.43</v>
          </cell>
          <cell r="I7">
            <v>28</v>
          </cell>
        </row>
        <row r="8">
          <cell r="G8" t="str">
            <v>Componente</v>
          </cell>
          <cell r="H8">
            <v>24.3</v>
          </cell>
          <cell r="I8">
            <v>4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8A4B161-BCD1-40DA-A9AF-BE66CB1749AE}" name="Tabella1" displayName="Tabella1" ref="B2:D12" totalsRowShown="0">
  <tableColumns count="3">
    <tableColumn id="1" xr3:uid="{281BD737-EF98-46BE-B87E-ED71CD7A40EC}" name="Valore" dataDxfId="11"/>
    <tableColumn id="2" xr3:uid="{A37B032D-8B35-4B3C-B421-427B867C8D58}" name="OCCURRENCE" dataDxfId="10"/>
    <tableColumn id="3" xr3:uid="{813B6117-01F8-4914-BB93-B63B4DC4F29E}" name="Inizio" dataDxfId="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6D34E30-C2E5-4188-AAE4-B831DE7B762A}" name="Tabella12" displayName="Tabella12" ref="B15:D20" totalsRowShown="0">
  <tableColumns count="3">
    <tableColumn id="1" xr3:uid="{7F66545B-33F3-425E-9302-979E9DE12085}" name="Valore" dataDxfId="8"/>
    <tableColumn id="2" xr3:uid="{F419D914-8439-4227-A369-646363606A8E}" name="DETECTABILITY" dataDxfId="7"/>
    <tableColumn id="3" xr3:uid="{CF155962-49D2-4FF6-B28C-A791D3DE793A}" name="Inizio" dataDxfId="6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8F61009-7189-439E-B09C-F898FF1C7817}" name="Tabella124" displayName="Tabella124" ref="B23:D28" totalsRowShown="0">
  <tableColumns count="3">
    <tableColumn id="1" xr3:uid="{0A382630-F4DB-46D1-A258-C21A8D7709D3}" name="Valore" dataDxfId="5"/>
    <tableColumn id="2" xr3:uid="{BE659B98-F077-4DFD-ACA9-BD5D19A4F5EB}" name="IMPATTO" dataDxfId="4"/>
    <tableColumn id="3" xr3:uid="{04C5654C-3486-4DB5-931A-9E01F4C43F54}" name="Inizio" dataDxfId="3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0131CBF-EEC5-4A8D-915D-17D127BDE109}" name="Tabella1246" displayName="Tabella1246" ref="B31:D36" totalsRowShown="0">
  <tableColumns count="3">
    <tableColumn id="1" xr3:uid="{6AFCFFE8-BF39-4499-94F1-BEE1046660F1}" name="Valore" dataDxfId="2"/>
    <tableColumn id="2" xr3:uid="{F97EFDFA-0975-4C8B-B42C-9F8BEA24A210}" name="MATRIX" dataDxfId="1"/>
    <tableColumn id="3" xr3:uid="{5B2762CC-7730-4FA8-AEF8-4E979E1F23B1}" name="Inizio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9F4FD-2908-4C38-8D46-4AB3B21A3F09}">
  <sheetPr codeName="Foglio1">
    <tabColor theme="8" tint="-0.499984740745262"/>
  </sheetPr>
  <dimension ref="A1:Y77"/>
  <sheetViews>
    <sheetView zoomScale="80" zoomScaleNormal="80" workbookViewId="0">
      <selection activeCell="J16" sqref="J16"/>
    </sheetView>
  </sheetViews>
  <sheetFormatPr baseColWidth="10" defaultColWidth="8.83203125" defaultRowHeight="15" x14ac:dyDescent="0.2"/>
  <cols>
    <col min="1" max="1" width="11.6640625" style="3" customWidth="1"/>
    <col min="2" max="2" width="13" style="3" customWidth="1"/>
    <col min="3" max="3" width="12.5" style="3" customWidth="1"/>
    <col min="4" max="4" width="14.6640625" style="3" customWidth="1"/>
    <col min="5" max="5" width="28.5" style="3" customWidth="1"/>
    <col min="6" max="6" width="43.1640625" style="3" customWidth="1"/>
    <col min="7" max="7" width="37.83203125" style="3" bestFit="1" customWidth="1"/>
    <col min="8" max="8" width="10.83203125" style="13" bestFit="1" customWidth="1"/>
    <col min="9" max="9" width="5.33203125" style="13" bestFit="1" customWidth="1"/>
    <col min="10" max="10" width="15" style="13" customWidth="1"/>
    <col min="11" max="11" width="13.83203125" style="13" customWidth="1"/>
    <col min="12" max="12" width="12.33203125" style="3" customWidth="1"/>
    <col min="13" max="13" width="10.83203125" style="3" customWidth="1"/>
    <col min="14" max="14" width="10" style="3" customWidth="1"/>
    <col min="15" max="15" width="14" style="13" customWidth="1"/>
    <col min="16" max="16" width="10.5" style="13" customWidth="1"/>
    <col min="17" max="17" width="15" style="3" customWidth="1"/>
    <col min="18" max="18" width="10.6640625" style="13" customWidth="1"/>
    <col min="19" max="19" width="11.1640625" style="13" hidden="1" customWidth="1"/>
    <col min="20" max="20" width="15.5" style="13" hidden="1" customWidth="1"/>
    <col min="21" max="21" width="14.1640625" style="13" customWidth="1"/>
    <col min="22" max="16384" width="8.83203125" style="3"/>
  </cols>
  <sheetData>
    <row r="1" spans="1:25" ht="24" x14ac:dyDescent="0.2">
      <c r="A1" s="351" t="s">
        <v>0</v>
      </c>
      <c r="B1" s="352"/>
      <c r="C1" s="352"/>
      <c r="D1" s="353"/>
      <c r="E1" s="343" t="s">
        <v>43</v>
      </c>
      <c r="F1" s="344"/>
      <c r="G1" s="345"/>
      <c r="H1" s="194"/>
      <c r="I1" s="194"/>
      <c r="J1" s="194"/>
      <c r="K1" s="194"/>
      <c r="L1" s="346"/>
      <c r="M1" s="346"/>
      <c r="N1" s="346"/>
      <c r="O1" s="346"/>
      <c r="P1" s="346"/>
      <c r="Q1" s="347"/>
      <c r="R1" s="459" t="s">
        <v>49</v>
      </c>
      <c r="S1" s="13" t="s">
        <v>818</v>
      </c>
      <c r="T1" s="13" t="s">
        <v>819</v>
      </c>
      <c r="U1" s="340" t="s">
        <v>825</v>
      </c>
    </row>
    <row r="2" spans="1:25" x14ac:dyDescent="0.2">
      <c r="A2" s="348" t="s">
        <v>1</v>
      </c>
      <c r="B2" s="349"/>
      <c r="C2" s="349"/>
      <c r="D2" s="350"/>
      <c r="E2" s="348" t="s">
        <v>44</v>
      </c>
      <c r="F2" s="349"/>
      <c r="G2" s="350"/>
      <c r="H2" s="44"/>
      <c r="I2" s="44"/>
      <c r="J2" s="44"/>
      <c r="K2" s="44"/>
      <c r="L2" s="354" t="s">
        <v>45</v>
      </c>
      <c r="M2" s="354"/>
      <c r="N2" s="354"/>
      <c r="O2" s="354"/>
      <c r="P2" s="354"/>
      <c r="Q2" s="354"/>
      <c r="R2" s="459"/>
      <c r="U2" s="341"/>
    </row>
    <row r="3" spans="1:25" ht="26" x14ac:dyDescent="0.2">
      <c r="A3" s="4" t="s">
        <v>2</v>
      </c>
      <c r="B3" s="5" t="s">
        <v>3</v>
      </c>
      <c r="C3" s="1" t="s">
        <v>4</v>
      </c>
      <c r="D3" s="7" t="s">
        <v>5</v>
      </c>
      <c r="E3" s="6" t="s">
        <v>46</v>
      </c>
      <c r="F3" s="2" t="s">
        <v>47</v>
      </c>
      <c r="G3" s="2" t="s">
        <v>48</v>
      </c>
      <c r="H3" s="46" t="s">
        <v>576</v>
      </c>
      <c r="I3" s="46" t="s">
        <v>792</v>
      </c>
      <c r="J3" s="46" t="s">
        <v>794</v>
      </c>
      <c r="K3" s="47" t="s">
        <v>799</v>
      </c>
      <c r="L3" s="69" t="s">
        <v>795</v>
      </c>
      <c r="M3" s="70" t="s">
        <v>798</v>
      </c>
      <c r="N3" s="70" t="s">
        <v>797</v>
      </c>
      <c r="O3" s="70" t="s">
        <v>796</v>
      </c>
      <c r="P3" s="69" t="s">
        <v>846</v>
      </c>
      <c r="Q3" s="71" t="s">
        <v>793</v>
      </c>
      <c r="R3" s="460"/>
      <c r="U3" s="342"/>
    </row>
    <row r="4" spans="1:25" ht="21" x14ac:dyDescent="0.2">
      <c r="A4" s="320" t="s">
        <v>6</v>
      </c>
      <c r="B4" s="334" t="s">
        <v>7</v>
      </c>
      <c r="C4" s="328" t="s">
        <v>8</v>
      </c>
      <c r="D4" s="329" t="s">
        <v>9</v>
      </c>
      <c r="E4" s="220" t="s">
        <v>185</v>
      </c>
      <c r="F4" s="23" t="s">
        <v>186</v>
      </c>
      <c r="G4" s="23" t="s">
        <v>187</v>
      </c>
      <c r="H4" s="8">
        <v>9</v>
      </c>
      <c r="I4" s="13">
        <v>2</v>
      </c>
      <c r="J4" s="41">
        <f>I4/H4</f>
        <v>0.22222222222222221</v>
      </c>
      <c r="K4" s="41">
        <v>1.388889</v>
      </c>
      <c r="L4" s="64">
        <f>_xlfn.XLOOKUP(H4,Tabella1[Inizio],Tabella1[Valore],,-1)</f>
        <v>4</v>
      </c>
      <c r="M4" s="67">
        <v>1</v>
      </c>
      <c r="N4" s="67">
        <f>_xlfn.XLOOKUP(J4,Tabella12[Inizio],Tabella12[Valore],,-1)</f>
        <v>3</v>
      </c>
      <c r="O4" s="67">
        <v>4</v>
      </c>
      <c r="P4" s="65">
        <v>7</v>
      </c>
      <c r="Q4" s="42">
        <v>5</v>
      </c>
      <c r="R4" s="76">
        <f t="shared" ref="R4:R35" si="0">L4*P4*Q4</f>
        <v>140</v>
      </c>
      <c r="S4" s="200">
        <f>_xlfn.XLOOKUP(L4,Tabella1246[Inizio],Tabella1246[Valore],,-1)</f>
        <v>2</v>
      </c>
      <c r="T4" s="204">
        <f>_xlfn.XLOOKUP(P4,Tabella1246[Inizio],Tabella1246[Valore],,-1)</f>
        <v>4</v>
      </c>
      <c r="U4" s="206">
        <f>S4*T4</f>
        <v>8</v>
      </c>
      <c r="W4" s="39"/>
      <c r="Y4" s="40"/>
    </row>
    <row r="5" spans="1:25" ht="21" x14ac:dyDescent="0.2">
      <c r="A5" s="321"/>
      <c r="B5" s="335"/>
      <c r="C5" s="326"/>
      <c r="D5" s="330"/>
      <c r="E5" s="21" t="s">
        <v>184</v>
      </c>
      <c r="F5" s="22" t="s">
        <v>188</v>
      </c>
      <c r="G5" s="22" t="s">
        <v>183</v>
      </c>
      <c r="H5" s="8">
        <v>1</v>
      </c>
      <c r="I5" s="13">
        <v>0</v>
      </c>
      <c r="J5" s="41">
        <f t="shared" ref="J5:J66" si="1">I5/H5</f>
        <v>0</v>
      </c>
      <c r="K5" s="41">
        <v>1</v>
      </c>
      <c r="L5" s="65">
        <f>_xlfn.XLOOKUP(H5,Tabella1[Inizio],Tabella1[Valore],,-1)</f>
        <v>1</v>
      </c>
      <c r="M5" s="67">
        <v>1</v>
      </c>
      <c r="N5" s="72">
        <f>_xlfn.XLOOKUP(J5,Tabella12[Inizio],Tabella12[Valore],,-1)</f>
        <v>1</v>
      </c>
      <c r="O5" s="67">
        <v>4</v>
      </c>
      <c r="P5" s="65">
        <v>5</v>
      </c>
      <c r="Q5" s="42">
        <v>3</v>
      </c>
      <c r="R5" s="77">
        <f t="shared" si="0"/>
        <v>15</v>
      </c>
      <c r="S5" s="200">
        <f>_xlfn.XLOOKUP(L5,Tabella1246[Inizio],Tabella1246[Valore],,-1)</f>
        <v>1</v>
      </c>
      <c r="T5" s="201">
        <f>_xlfn.XLOOKUP(P5,Tabella1246[Inizio],Tabella1246[Valore],,-1)</f>
        <v>3</v>
      </c>
      <c r="U5" s="207">
        <f t="shared" ref="U5:U68" si="2">S5*T5</f>
        <v>3</v>
      </c>
      <c r="Y5" s="40"/>
    </row>
    <row r="6" spans="1:25" ht="21" x14ac:dyDescent="0.2">
      <c r="A6" s="321"/>
      <c r="B6" s="335"/>
      <c r="C6" s="326"/>
      <c r="D6" s="330"/>
      <c r="E6" s="21" t="s">
        <v>182</v>
      </c>
      <c r="F6" s="22" t="s">
        <v>181</v>
      </c>
      <c r="G6" s="22" t="s">
        <v>183</v>
      </c>
      <c r="H6" s="8">
        <v>6</v>
      </c>
      <c r="I6" s="13">
        <v>0</v>
      </c>
      <c r="J6" s="41">
        <f t="shared" si="1"/>
        <v>0</v>
      </c>
      <c r="K6" s="41">
        <v>1.916666</v>
      </c>
      <c r="L6" s="65">
        <f>_xlfn.XLOOKUP(H6,Tabella1[Inizio],Tabella1[Valore],,-1)</f>
        <v>3</v>
      </c>
      <c r="M6" s="67">
        <v>1</v>
      </c>
      <c r="N6" s="72">
        <f>_xlfn.XLOOKUP(J6,Tabella12[Inizio],Tabella12[Valore],,-1)</f>
        <v>1</v>
      </c>
      <c r="O6" s="67">
        <v>4</v>
      </c>
      <c r="P6" s="65">
        <v>5</v>
      </c>
      <c r="Q6" s="42">
        <v>4</v>
      </c>
      <c r="R6" s="77">
        <f t="shared" si="0"/>
        <v>60</v>
      </c>
      <c r="S6" s="200">
        <f>_xlfn.XLOOKUP(L6,Tabella1246[Inizio],Tabella1246[Valore],,-1)</f>
        <v>2</v>
      </c>
      <c r="T6" s="201">
        <f>_xlfn.XLOOKUP(P6,Tabella1246[Inizio],Tabella1246[Valore],,-1)</f>
        <v>3</v>
      </c>
      <c r="U6" s="207">
        <f t="shared" si="2"/>
        <v>6</v>
      </c>
      <c r="Y6" s="40"/>
    </row>
    <row r="7" spans="1:25" ht="21" x14ac:dyDescent="0.2">
      <c r="A7" s="321"/>
      <c r="B7" s="335"/>
      <c r="C7" s="326"/>
      <c r="D7" s="330" t="s">
        <v>10</v>
      </c>
      <c r="E7" s="21" t="s">
        <v>189</v>
      </c>
      <c r="F7" s="22" t="s">
        <v>193</v>
      </c>
      <c r="G7" s="22" t="s">
        <v>190</v>
      </c>
      <c r="H7" s="8">
        <v>10</v>
      </c>
      <c r="I7" s="13">
        <v>0</v>
      </c>
      <c r="J7" s="41">
        <f t="shared" si="1"/>
        <v>0</v>
      </c>
      <c r="K7" s="41">
        <v>2.75</v>
      </c>
      <c r="L7" s="65">
        <f>_xlfn.XLOOKUP(H7,Tabella1[Inizio],Tabella1[Valore],,-1)</f>
        <v>4</v>
      </c>
      <c r="M7" s="67">
        <v>0.8</v>
      </c>
      <c r="N7" s="72">
        <f>_xlfn.XLOOKUP(J7,Tabella12[Inizio],Tabella12[Valore],,-1)</f>
        <v>1</v>
      </c>
      <c r="O7" s="67">
        <v>5</v>
      </c>
      <c r="P7" s="65">
        <v>4.8000000000000007</v>
      </c>
      <c r="Q7" s="42">
        <v>2</v>
      </c>
      <c r="R7" s="77">
        <f t="shared" si="0"/>
        <v>38.400000000000006</v>
      </c>
      <c r="S7" s="200">
        <f>_xlfn.XLOOKUP(L7,Tabella1246[Inizio],Tabella1246[Valore],,-1)</f>
        <v>2</v>
      </c>
      <c r="T7" s="202">
        <f>_xlfn.XLOOKUP(P7,Tabella1246[Inizio],Tabella1246[Valore],,-1)</f>
        <v>2</v>
      </c>
      <c r="U7" s="207">
        <f t="shared" si="2"/>
        <v>4</v>
      </c>
      <c r="Y7" s="40"/>
    </row>
    <row r="8" spans="1:25" ht="21" x14ac:dyDescent="0.2">
      <c r="A8" s="321"/>
      <c r="B8" s="335"/>
      <c r="C8" s="326"/>
      <c r="D8" s="330"/>
      <c r="E8" s="221" t="s">
        <v>192</v>
      </c>
      <c r="F8" s="22" t="s">
        <v>194</v>
      </c>
      <c r="G8" s="22" t="s">
        <v>195</v>
      </c>
      <c r="H8" s="8">
        <v>20</v>
      </c>
      <c r="I8" s="13">
        <v>1</v>
      </c>
      <c r="J8" s="41">
        <f t="shared" si="1"/>
        <v>0.05</v>
      </c>
      <c r="K8" s="41">
        <v>1.7</v>
      </c>
      <c r="L8" s="65">
        <f>_xlfn.XLOOKUP(H8,Tabella1[Inizio],Tabella1[Valore],,-1)</f>
        <v>7</v>
      </c>
      <c r="M8" s="67">
        <v>0.8</v>
      </c>
      <c r="N8" s="72">
        <f>_xlfn.XLOOKUP(J8,Tabella12[Inizio],Tabella12[Valore],,-1)</f>
        <v>1</v>
      </c>
      <c r="O8" s="67">
        <v>4</v>
      </c>
      <c r="P8" s="65">
        <v>4</v>
      </c>
      <c r="Q8" s="42">
        <v>5</v>
      </c>
      <c r="R8" s="77">
        <f t="shared" si="0"/>
        <v>140</v>
      </c>
      <c r="S8" s="203">
        <f>_xlfn.XLOOKUP(L8,Tabella1246[Inizio],Tabella1246[Valore],,-1)</f>
        <v>4</v>
      </c>
      <c r="T8" s="202">
        <f>_xlfn.XLOOKUP(P8,Tabella1246[Inizio],Tabella1246[Valore],,-1)</f>
        <v>2</v>
      </c>
      <c r="U8" s="206">
        <f t="shared" si="2"/>
        <v>8</v>
      </c>
      <c r="Y8" s="40"/>
    </row>
    <row r="9" spans="1:25" ht="21" x14ac:dyDescent="0.2">
      <c r="A9" s="321"/>
      <c r="B9" s="335"/>
      <c r="C9" s="326"/>
      <c r="D9" s="330"/>
      <c r="E9" s="21" t="s">
        <v>196</v>
      </c>
      <c r="F9" s="22" t="s">
        <v>194</v>
      </c>
      <c r="G9" s="22" t="s">
        <v>183</v>
      </c>
      <c r="H9" s="8">
        <v>1</v>
      </c>
      <c r="I9" s="13">
        <v>0</v>
      </c>
      <c r="J9" s="41">
        <f t="shared" si="1"/>
        <v>0</v>
      </c>
      <c r="K9" s="41">
        <v>0.5</v>
      </c>
      <c r="L9" s="65">
        <f>_xlfn.XLOOKUP(H9,Tabella1[Inizio],Tabella1[Valore],,-1)</f>
        <v>1</v>
      </c>
      <c r="M9" s="67">
        <v>0.8</v>
      </c>
      <c r="N9" s="72">
        <f>_xlfn.XLOOKUP(J9,Tabella12[Inizio],Tabella12[Valore],,-1)</f>
        <v>1</v>
      </c>
      <c r="O9" s="67">
        <v>6</v>
      </c>
      <c r="P9" s="65">
        <v>5.6000000000000005</v>
      </c>
      <c r="Q9" s="42">
        <v>4</v>
      </c>
      <c r="R9" s="77">
        <f t="shared" si="0"/>
        <v>22.400000000000002</v>
      </c>
      <c r="S9" s="200">
        <f>_xlfn.XLOOKUP(L9,Tabella1246[Inizio],Tabella1246[Valore],,-1)</f>
        <v>1</v>
      </c>
      <c r="T9" s="201">
        <f>_xlfn.XLOOKUP(P9,Tabella1246[Inizio],Tabella1246[Valore],,-1)</f>
        <v>3</v>
      </c>
      <c r="U9" s="207">
        <f t="shared" si="2"/>
        <v>3</v>
      </c>
    </row>
    <row r="10" spans="1:25" ht="21" x14ac:dyDescent="0.2">
      <c r="A10" s="321"/>
      <c r="B10" s="335"/>
      <c r="C10" s="326"/>
      <c r="D10" s="330"/>
      <c r="E10" s="21" t="s">
        <v>197</v>
      </c>
      <c r="F10" s="22" t="s">
        <v>194</v>
      </c>
      <c r="G10" s="22" t="s">
        <v>190</v>
      </c>
      <c r="H10" s="8">
        <v>3</v>
      </c>
      <c r="I10" s="13">
        <v>0</v>
      </c>
      <c r="J10" s="41">
        <f t="shared" si="1"/>
        <v>0</v>
      </c>
      <c r="K10" s="41">
        <v>2.6666699999999999</v>
      </c>
      <c r="L10" s="65">
        <f>_xlfn.XLOOKUP(H10,Tabella1[Inizio],Tabella1[Valore],,-1)</f>
        <v>2</v>
      </c>
      <c r="M10" s="67">
        <v>0.8</v>
      </c>
      <c r="N10" s="72">
        <f>_xlfn.XLOOKUP(J10,Tabella12[Inizio],Tabella12[Valore],,-1)</f>
        <v>1</v>
      </c>
      <c r="O10" s="67">
        <v>5</v>
      </c>
      <c r="P10" s="65">
        <v>4.8000000000000007</v>
      </c>
      <c r="Q10" s="42">
        <v>2</v>
      </c>
      <c r="R10" s="77">
        <f t="shared" si="0"/>
        <v>19.200000000000003</v>
      </c>
      <c r="S10" s="200">
        <f>_xlfn.XLOOKUP(L10,Tabella1246[Inizio],Tabella1246[Valore],,-1)</f>
        <v>1</v>
      </c>
      <c r="T10" s="202">
        <f>_xlfn.XLOOKUP(P10,Tabella1246[Inizio],Tabella1246[Valore],,-1)</f>
        <v>2</v>
      </c>
      <c r="U10" s="205">
        <f t="shared" si="2"/>
        <v>2</v>
      </c>
    </row>
    <row r="11" spans="1:25" ht="21" x14ac:dyDescent="0.2">
      <c r="A11" s="321"/>
      <c r="B11" s="335"/>
      <c r="C11" s="326"/>
      <c r="D11" s="330" t="s">
        <v>11</v>
      </c>
      <c r="E11" s="221" t="s">
        <v>192</v>
      </c>
      <c r="F11" s="22" t="s">
        <v>194</v>
      </c>
      <c r="G11" s="22" t="s">
        <v>203</v>
      </c>
      <c r="H11" s="8">
        <v>38</v>
      </c>
      <c r="I11" s="13">
        <v>1</v>
      </c>
      <c r="J11" s="41">
        <f t="shared" si="1"/>
        <v>2.6315789473684209E-2</v>
      </c>
      <c r="K11" s="41">
        <v>1.6710499999999999</v>
      </c>
      <c r="L11" s="65">
        <f>_xlfn.XLOOKUP(H11,Tabella1[Inizio],Tabella1[Valore],,-1)</f>
        <v>9</v>
      </c>
      <c r="M11" s="67">
        <v>0.8</v>
      </c>
      <c r="N11" s="72">
        <f>_xlfn.XLOOKUP(J11,Tabella12[Inizio],Tabella12[Valore],,-1)</f>
        <v>1</v>
      </c>
      <c r="O11" s="67">
        <v>4</v>
      </c>
      <c r="P11" s="65">
        <v>4</v>
      </c>
      <c r="Q11" s="42">
        <v>5</v>
      </c>
      <c r="R11" s="77">
        <f t="shared" si="0"/>
        <v>180</v>
      </c>
      <c r="S11" s="203">
        <f>_xlfn.XLOOKUP(L11,Tabella1246[Inizio],Tabella1246[Valore],,-1)</f>
        <v>5</v>
      </c>
      <c r="T11" s="202">
        <f>_xlfn.XLOOKUP(P11,Tabella1246[Inizio],Tabella1246[Valore],,-1)</f>
        <v>2</v>
      </c>
      <c r="U11" s="206">
        <f t="shared" si="2"/>
        <v>10</v>
      </c>
    </row>
    <row r="12" spans="1:25" ht="21" x14ac:dyDescent="0.2">
      <c r="A12" s="321"/>
      <c r="B12" s="335"/>
      <c r="C12" s="326"/>
      <c r="D12" s="330"/>
      <c r="E12" s="21" t="s">
        <v>202</v>
      </c>
      <c r="F12" s="22" t="s">
        <v>201</v>
      </c>
      <c r="G12" s="22" t="s">
        <v>187</v>
      </c>
      <c r="H12" s="8">
        <v>1</v>
      </c>
      <c r="I12" s="13">
        <v>0</v>
      </c>
      <c r="J12" s="41">
        <f t="shared" si="1"/>
        <v>0</v>
      </c>
      <c r="K12" s="41">
        <v>1.5</v>
      </c>
      <c r="L12" s="65">
        <f>_xlfn.XLOOKUP(H12,Tabella1[Inizio],Tabella1[Valore],,-1)</f>
        <v>1</v>
      </c>
      <c r="M12" s="67">
        <v>0.8</v>
      </c>
      <c r="N12" s="72">
        <f>_xlfn.XLOOKUP(J12,Tabella12[Inizio],Tabella12[Valore],,-1)</f>
        <v>1</v>
      </c>
      <c r="O12" s="67">
        <v>4</v>
      </c>
      <c r="P12" s="65">
        <v>4</v>
      </c>
      <c r="Q12" s="42">
        <v>4</v>
      </c>
      <c r="R12" s="77">
        <f t="shared" si="0"/>
        <v>16</v>
      </c>
      <c r="S12" s="200">
        <f>_xlfn.XLOOKUP(L12,Tabella1246[Inizio],Tabella1246[Valore],,-1)</f>
        <v>1</v>
      </c>
      <c r="T12" s="202">
        <f>_xlfn.XLOOKUP(P12,Tabella1246[Inizio],Tabella1246[Valore],,-1)</f>
        <v>2</v>
      </c>
      <c r="U12" s="205">
        <f t="shared" si="2"/>
        <v>2</v>
      </c>
    </row>
    <row r="13" spans="1:25" ht="21" x14ac:dyDescent="0.2">
      <c r="A13" s="321"/>
      <c r="B13" s="335"/>
      <c r="C13" s="326"/>
      <c r="D13" s="330"/>
      <c r="E13" s="21" t="s">
        <v>199</v>
      </c>
      <c r="F13" s="22" t="s">
        <v>200</v>
      </c>
      <c r="G13" s="22" t="s">
        <v>183</v>
      </c>
      <c r="H13" s="8">
        <v>5</v>
      </c>
      <c r="I13" s="13">
        <v>0</v>
      </c>
      <c r="J13" s="41">
        <f t="shared" si="1"/>
        <v>0</v>
      </c>
      <c r="K13" s="41">
        <v>2</v>
      </c>
      <c r="L13" s="65">
        <f>_xlfn.XLOOKUP(H13,Tabella1[Inizio],Tabella1[Valore],,-1)</f>
        <v>3</v>
      </c>
      <c r="M13" s="67">
        <v>0.8</v>
      </c>
      <c r="N13" s="72">
        <f>_xlfn.XLOOKUP(J13,Tabella12[Inizio],Tabella12[Valore],,-1)</f>
        <v>1</v>
      </c>
      <c r="O13" s="67">
        <v>6</v>
      </c>
      <c r="P13" s="65">
        <v>5.6000000000000005</v>
      </c>
      <c r="Q13" s="42">
        <v>4</v>
      </c>
      <c r="R13" s="77">
        <f t="shared" si="0"/>
        <v>67.2</v>
      </c>
      <c r="S13" s="200">
        <f>_xlfn.XLOOKUP(L13,Tabella1246[Inizio],Tabella1246[Valore],,-1)</f>
        <v>2</v>
      </c>
      <c r="T13" s="201">
        <f>_xlfn.XLOOKUP(P13,Tabella1246[Inizio],Tabella1246[Valore],,-1)</f>
        <v>3</v>
      </c>
      <c r="U13" s="207">
        <f t="shared" si="2"/>
        <v>6</v>
      </c>
    </row>
    <row r="14" spans="1:25" ht="21" x14ac:dyDescent="0.2">
      <c r="A14" s="321"/>
      <c r="B14" s="335"/>
      <c r="C14" s="326"/>
      <c r="D14" s="330"/>
      <c r="E14" s="21" t="s">
        <v>198</v>
      </c>
      <c r="F14" s="22" t="s">
        <v>191</v>
      </c>
      <c r="G14" s="22" t="s">
        <v>190</v>
      </c>
      <c r="H14" s="8">
        <v>8</v>
      </c>
      <c r="I14" s="13">
        <v>1</v>
      </c>
      <c r="J14" s="41">
        <f t="shared" si="1"/>
        <v>0.125</v>
      </c>
      <c r="K14" s="41">
        <v>2.3125</v>
      </c>
      <c r="L14" s="65">
        <f>_xlfn.XLOOKUP(H14,Tabella1[Inizio],Tabella1[Valore],,-1)</f>
        <v>4</v>
      </c>
      <c r="M14" s="67">
        <v>0.8</v>
      </c>
      <c r="N14" s="72">
        <f>_xlfn.XLOOKUP(J14,Tabella12[Inizio],Tabella12[Valore],,-1)</f>
        <v>2</v>
      </c>
      <c r="O14" s="67">
        <v>5</v>
      </c>
      <c r="P14" s="65">
        <v>5.6000000000000005</v>
      </c>
      <c r="Q14" s="42">
        <v>2</v>
      </c>
      <c r="R14" s="77">
        <f t="shared" si="0"/>
        <v>44.800000000000004</v>
      </c>
      <c r="S14" s="200">
        <f>_xlfn.XLOOKUP(L14,Tabella1246[Inizio],Tabella1246[Valore],,-1)</f>
        <v>2</v>
      </c>
      <c r="T14" s="201">
        <f>_xlfn.XLOOKUP(P14,Tabella1246[Inizio],Tabella1246[Valore],,-1)</f>
        <v>3</v>
      </c>
      <c r="U14" s="207">
        <f t="shared" si="2"/>
        <v>6</v>
      </c>
    </row>
    <row r="15" spans="1:25" ht="21" x14ac:dyDescent="0.2">
      <c r="A15" s="321"/>
      <c r="B15" s="335"/>
      <c r="C15" s="326"/>
      <c r="D15" s="330" t="s">
        <v>12</v>
      </c>
      <c r="E15" s="221" t="s">
        <v>209</v>
      </c>
      <c r="F15" s="22" t="s">
        <v>205</v>
      </c>
      <c r="G15" s="22" t="s">
        <v>204</v>
      </c>
      <c r="H15" s="8">
        <v>17</v>
      </c>
      <c r="I15" s="13">
        <v>0</v>
      </c>
      <c r="J15" s="41">
        <f t="shared" si="1"/>
        <v>0</v>
      </c>
      <c r="K15" s="41">
        <v>1.71411</v>
      </c>
      <c r="L15" s="65">
        <f>_xlfn.XLOOKUP(H15,Tabella1[Inizio],Tabella1[Valore],,-1)</f>
        <v>7</v>
      </c>
      <c r="M15" s="67">
        <v>0.8</v>
      </c>
      <c r="N15" s="72">
        <f>_xlfn.XLOOKUP(J15,Tabella12[Inizio],Tabella12[Valore],,-1)</f>
        <v>1</v>
      </c>
      <c r="O15" s="67">
        <v>4</v>
      </c>
      <c r="P15" s="65">
        <v>4</v>
      </c>
      <c r="Q15" s="42">
        <v>5</v>
      </c>
      <c r="R15" s="77">
        <f t="shared" si="0"/>
        <v>140</v>
      </c>
      <c r="S15" s="203">
        <f>_xlfn.XLOOKUP(L15,Tabella1246[Inizio],Tabella1246[Valore],,-1)</f>
        <v>4</v>
      </c>
      <c r="T15" s="202">
        <f>_xlfn.XLOOKUP(P15,Tabella1246[Inizio],Tabella1246[Valore],,-1)</f>
        <v>2</v>
      </c>
      <c r="U15" s="206">
        <f t="shared" si="2"/>
        <v>8</v>
      </c>
    </row>
    <row r="16" spans="1:25" ht="21" x14ac:dyDescent="0.2">
      <c r="A16" s="321"/>
      <c r="B16" s="335"/>
      <c r="C16" s="326"/>
      <c r="D16" s="330"/>
      <c r="E16" s="21" t="s">
        <v>206</v>
      </c>
      <c r="F16" s="22" t="s">
        <v>207</v>
      </c>
      <c r="G16" s="22" t="s">
        <v>190</v>
      </c>
      <c r="H16" s="8">
        <v>10</v>
      </c>
      <c r="I16" s="13">
        <v>1</v>
      </c>
      <c r="J16" s="41">
        <f t="shared" si="1"/>
        <v>0.1</v>
      </c>
      <c r="K16" s="41">
        <v>1.75</v>
      </c>
      <c r="L16" s="65">
        <f>_xlfn.XLOOKUP(H16,Tabella1[Inizio],Tabella1[Valore],,-1)</f>
        <v>4</v>
      </c>
      <c r="M16" s="67">
        <v>0.8</v>
      </c>
      <c r="N16" s="72">
        <f>_xlfn.XLOOKUP(J16,Tabella12[Inizio],Tabella12[Valore],,-1)</f>
        <v>2</v>
      </c>
      <c r="O16" s="67">
        <v>4</v>
      </c>
      <c r="P16" s="65">
        <v>4.8000000000000007</v>
      </c>
      <c r="Q16" s="42">
        <v>2</v>
      </c>
      <c r="R16" s="77">
        <f t="shared" si="0"/>
        <v>38.400000000000006</v>
      </c>
      <c r="S16" s="200">
        <f>_xlfn.XLOOKUP(L16,Tabella1246[Inizio],Tabella1246[Valore],,-1)</f>
        <v>2</v>
      </c>
      <c r="T16" s="202">
        <f>_xlfn.XLOOKUP(P16,Tabella1246[Inizio],Tabella1246[Valore],,-1)</f>
        <v>2</v>
      </c>
      <c r="U16" s="207">
        <f t="shared" si="2"/>
        <v>4</v>
      </c>
    </row>
    <row r="17" spans="1:21" ht="21" x14ac:dyDescent="0.2">
      <c r="A17" s="321"/>
      <c r="B17" s="335"/>
      <c r="C17" s="327"/>
      <c r="D17" s="337"/>
      <c r="E17" s="26" t="s">
        <v>208</v>
      </c>
      <c r="F17" s="27" t="s">
        <v>210</v>
      </c>
      <c r="G17" s="27" t="s">
        <v>211</v>
      </c>
      <c r="H17" s="8">
        <v>3</v>
      </c>
      <c r="I17" s="13">
        <v>0</v>
      </c>
      <c r="J17" s="41">
        <f t="shared" si="1"/>
        <v>0</v>
      </c>
      <c r="K17" s="41">
        <v>1.8333299999999999</v>
      </c>
      <c r="L17" s="65">
        <f>_xlfn.XLOOKUP(H17,Tabella1[Inizio],Tabella1[Valore],,-1)</f>
        <v>2</v>
      </c>
      <c r="M17" s="68">
        <v>0.8</v>
      </c>
      <c r="N17" s="72">
        <f>_xlfn.XLOOKUP(J17,Tabella12[Inizio],Tabella12[Valore],,-1)</f>
        <v>1</v>
      </c>
      <c r="O17" s="68">
        <v>4</v>
      </c>
      <c r="P17" s="66">
        <v>4</v>
      </c>
      <c r="Q17" s="43">
        <v>4</v>
      </c>
      <c r="R17" s="78">
        <f t="shared" si="0"/>
        <v>32</v>
      </c>
      <c r="S17" s="200">
        <f>_xlfn.XLOOKUP(L17,Tabella1246[Inizio],Tabella1246[Valore],,-1)</f>
        <v>1</v>
      </c>
      <c r="T17" s="202">
        <f>_xlfn.XLOOKUP(P17,Tabella1246[Inizio],Tabella1246[Valore],,-1)</f>
        <v>2</v>
      </c>
      <c r="U17" s="205">
        <f t="shared" si="2"/>
        <v>2</v>
      </c>
    </row>
    <row r="18" spans="1:21" ht="21" x14ac:dyDescent="0.2">
      <c r="A18" s="321"/>
      <c r="B18" s="335"/>
      <c r="C18" s="328" t="s">
        <v>13</v>
      </c>
      <c r="D18" s="329" t="s">
        <v>214</v>
      </c>
      <c r="E18" s="210" t="s">
        <v>212</v>
      </c>
      <c r="F18" s="189" t="s">
        <v>213</v>
      </c>
      <c r="G18" s="190" t="s">
        <v>219</v>
      </c>
      <c r="H18" s="8">
        <v>4</v>
      </c>
      <c r="I18" s="13">
        <v>0</v>
      </c>
      <c r="J18" s="41">
        <f t="shared" si="1"/>
        <v>0</v>
      </c>
      <c r="K18" s="41">
        <v>2.625</v>
      </c>
      <c r="L18" s="64">
        <f>_xlfn.XLOOKUP(H18,Tabella1[Inizio],Tabella1[Valore],,-1)</f>
        <v>2</v>
      </c>
      <c r="M18" s="73">
        <v>1</v>
      </c>
      <c r="N18" s="72">
        <f>_xlfn.XLOOKUP(J18,Tabella12[Inizio],Tabella12[Valore],,-1)</f>
        <v>1</v>
      </c>
      <c r="O18" s="72">
        <v>5</v>
      </c>
      <c r="P18" s="64">
        <v>6</v>
      </c>
      <c r="Q18" s="48">
        <v>4</v>
      </c>
      <c r="R18" s="76">
        <f t="shared" si="0"/>
        <v>48</v>
      </c>
      <c r="S18" s="200">
        <f>_xlfn.XLOOKUP(L18,Tabella1246[Inizio],Tabella1246[Valore],,-1)</f>
        <v>1</v>
      </c>
      <c r="T18" s="201">
        <f>_xlfn.XLOOKUP(P18,Tabella1246[Inizio],Tabella1246[Valore],,-1)</f>
        <v>3</v>
      </c>
      <c r="U18" s="207">
        <f t="shared" si="2"/>
        <v>3</v>
      </c>
    </row>
    <row r="19" spans="1:21" ht="21" x14ac:dyDescent="0.2">
      <c r="A19" s="321"/>
      <c r="B19" s="335"/>
      <c r="C19" s="326"/>
      <c r="D19" s="330"/>
      <c r="E19" s="211" t="s">
        <v>614</v>
      </c>
      <c r="F19" s="191" t="s">
        <v>216</v>
      </c>
      <c r="G19" s="192" t="s">
        <v>217</v>
      </c>
      <c r="H19" s="8">
        <v>0</v>
      </c>
      <c r="I19" s="13">
        <v>0</v>
      </c>
      <c r="J19" s="41">
        <v>0</v>
      </c>
      <c r="K19" s="41">
        <v>0</v>
      </c>
      <c r="L19" s="65">
        <f>_xlfn.XLOOKUP(H19,Tabella1[Inizio],Tabella1[Valore],,-1)</f>
        <v>1</v>
      </c>
      <c r="M19" s="74">
        <v>1</v>
      </c>
      <c r="N19" s="72">
        <f>_xlfn.XLOOKUP(J19,Tabella12[Inizio],Tabella12[Valore],,-1)</f>
        <v>1</v>
      </c>
      <c r="O19" s="67">
        <v>2</v>
      </c>
      <c r="P19" s="65">
        <v>3</v>
      </c>
      <c r="Q19" s="49">
        <v>5</v>
      </c>
      <c r="R19" s="77">
        <f t="shared" si="0"/>
        <v>15</v>
      </c>
      <c r="S19" s="200">
        <f>_xlfn.XLOOKUP(L19,Tabella1246[Inizio],Tabella1246[Valore],,-1)</f>
        <v>1</v>
      </c>
      <c r="T19" s="202">
        <f>_xlfn.XLOOKUP(P19,Tabella1246[Inizio],Tabella1246[Valore],,-1)</f>
        <v>2</v>
      </c>
      <c r="U19" s="205">
        <f t="shared" si="2"/>
        <v>2</v>
      </c>
    </row>
    <row r="20" spans="1:21" ht="21" x14ac:dyDescent="0.2">
      <c r="A20" s="321"/>
      <c r="B20" s="335"/>
      <c r="C20" s="326"/>
      <c r="D20" s="330"/>
      <c r="E20" s="211" t="s">
        <v>218</v>
      </c>
      <c r="F20" s="191" t="s">
        <v>213</v>
      </c>
      <c r="G20" s="192" t="s">
        <v>215</v>
      </c>
      <c r="H20" s="8">
        <v>2</v>
      </c>
      <c r="I20" s="13">
        <v>0</v>
      </c>
      <c r="J20" s="41">
        <f t="shared" si="1"/>
        <v>0</v>
      </c>
      <c r="K20" s="41">
        <v>1</v>
      </c>
      <c r="L20" s="65">
        <f>_xlfn.XLOOKUP(H20,Tabella1[Inizio],Tabella1[Valore],,-1)</f>
        <v>2</v>
      </c>
      <c r="M20" s="74">
        <v>1</v>
      </c>
      <c r="N20" s="72">
        <f>_xlfn.XLOOKUP(J20,Tabella12[Inizio],Tabella12[Valore],,-1)</f>
        <v>1</v>
      </c>
      <c r="O20" s="67">
        <v>4</v>
      </c>
      <c r="P20" s="65">
        <v>5</v>
      </c>
      <c r="Q20" s="49">
        <v>4</v>
      </c>
      <c r="R20" s="77">
        <f t="shared" si="0"/>
        <v>40</v>
      </c>
      <c r="S20" s="200">
        <f>_xlfn.XLOOKUP(L20,Tabella1246[Inizio],Tabella1246[Valore],,-1)</f>
        <v>1</v>
      </c>
      <c r="T20" s="201">
        <f>_xlfn.XLOOKUP(P20,Tabella1246[Inizio],Tabella1246[Valore],,-1)</f>
        <v>3</v>
      </c>
      <c r="U20" s="207">
        <f t="shared" si="2"/>
        <v>3</v>
      </c>
    </row>
    <row r="21" spans="1:21" ht="21" x14ac:dyDescent="0.2">
      <c r="A21" s="321"/>
      <c r="B21" s="335"/>
      <c r="C21" s="326"/>
      <c r="D21" s="330"/>
      <c r="E21" s="211" t="s">
        <v>220</v>
      </c>
      <c r="F21" s="191" t="s">
        <v>221</v>
      </c>
      <c r="G21" s="192" t="s">
        <v>613</v>
      </c>
      <c r="H21" s="8">
        <v>3</v>
      </c>
      <c r="I21" s="13">
        <v>0</v>
      </c>
      <c r="J21" s="41">
        <f t="shared" si="1"/>
        <v>0</v>
      </c>
      <c r="K21" s="41">
        <v>1.8333299999999999</v>
      </c>
      <c r="L21" s="65">
        <f>_xlfn.XLOOKUP(H21,Tabella1[Inizio],Tabella1[Valore],,-1)</f>
        <v>2</v>
      </c>
      <c r="M21" s="74">
        <v>1</v>
      </c>
      <c r="N21" s="72">
        <f>_xlfn.XLOOKUP(J21,Tabella12[Inizio],Tabella12[Valore],,-1)</f>
        <v>1</v>
      </c>
      <c r="O21" s="67">
        <v>4</v>
      </c>
      <c r="P21" s="65">
        <v>5</v>
      </c>
      <c r="Q21" s="49">
        <v>4</v>
      </c>
      <c r="R21" s="77">
        <f t="shared" si="0"/>
        <v>40</v>
      </c>
      <c r="S21" s="200">
        <f>_xlfn.XLOOKUP(L21,Tabella1246[Inizio],Tabella1246[Valore],,-1)</f>
        <v>1</v>
      </c>
      <c r="T21" s="201">
        <f>_xlfn.XLOOKUP(P21,Tabella1246[Inizio],Tabella1246[Valore],,-1)</f>
        <v>3</v>
      </c>
      <c r="U21" s="207">
        <f t="shared" si="2"/>
        <v>3</v>
      </c>
    </row>
    <row r="22" spans="1:21" ht="21" x14ac:dyDescent="0.2">
      <c r="A22" s="321"/>
      <c r="B22" s="335"/>
      <c r="C22" s="326"/>
      <c r="D22" s="330" t="s">
        <v>14</v>
      </c>
      <c r="E22" s="211" t="s">
        <v>223</v>
      </c>
      <c r="F22" s="191" t="s">
        <v>224</v>
      </c>
      <c r="G22" s="192" t="s">
        <v>225</v>
      </c>
      <c r="H22" s="8">
        <v>0</v>
      </c>
      <c r="I22" s="8">
        <v>0</v>
      </c>
      <c r="J22" s="8">
        <v>0</v>
      </c>
      <c r="K22" s="52">
        <v>0</v>
      </c>
      <c r="L22" s="65">
        <f>_xlfn.XLOOKUP(H22,Tabella1[Inizio],Tabella1[Valore],,-1)</f>
        <v>1</v>
      </c>
      <c r="M22" s="74">
        <v>1</v>
      </c>
      <c r="N22" s="72">
        <f>_xlfn.XLOOKUP(J22,Tabella12[Inizio],Tabella12[Valore],,-1)</f>
        <v>1</v>
      </c>
      <c r="O22" s="67">
        <v>2</v>
      </c>
      <c r="P22" s="65">
        <v>3</v>
      </c>
      <c r="Q22" s="49">
        <v>3</v>
      </c>
      <c r="R22" s="77">
        <f t="shared" si="0"/>
        <v>9</v>
      </c>
      <c r="S22" s="200">
        <f>_xlfn.XLOOKUP(L22,Tabella1246[Inizio],Tabella1246[Valore],,-1)</f>
        <v>1</v>
      </c>
      <c r="T22" s="202">
        <f>_xlfn.XLOOKUP(P22,Tabella1246[Inizio],Tabella1246[Valore],,-1)</f>
        <v>2</v>
      </c>
      <c r="U22" s="205">
        <f t="shared" si="2"/>
        <v>2</v>
      </c>
    </row>
    <row r="23" spans="1:21" ht="21" x14ac:dyDescent="0.2">
      <c r="A23" s="321"/>
      <c r="B23" s="335"/>
      <c r="C23" s="326"/>
      <c r="D23" s="330"/>
      <c r="E23" s="211" t="s">
        <v>222</v>
      </c>
      <c r="F23" s="191" t="s">
        <v>213</v>
      </c>
      <c r="G23" s="192" t="s">
        <v>225</v>
      </c>
      <c r="H23" s="8">
        <v>0</v>
      </c>
      <c r="I23" s="8">
        <v>0</v>
      </c>
      <c r="J23" s="8">
        <v>0</v>
      </c>
      <c r="K23" s="52">
        <v>0</v>
      </c>
      <c r="L23" s="65">
        <f>_xlfn.XLOOKUP(H23,Tabella1[Inizio],Tabella1[Valore],,-1)</f>
        <v>1</v>
      </c>
      <c r="M23" s="74">
        <v>1</v>
      </c>
      <c r="N23" s="72">
        <f>_xlfn.XLOOKUP(J23,Tabella12[Inizio],Tabella12[Valore],,-1)</f>
        <v>1</v>
      </c>
      <c r="O23" s="67">
        <v>5</v>
      </c>
      <c r="P23" s="65">
        <v>6</v>
      </c>
      <c r="Q23" s="49">
        <v>3</v>
      </c>
      <c r="R23" s="77">
        <f t="shared" si="0"/>
        <v>18</v>
      </c>
      <c r="S23" s="200">
        <f>_xlfn.XLOOKUP(L23,Tabella1246[Inizio],Tabella1246[Valore],,-1)</f>
        <v>1</v>
      </c>
      <c r="T23" s="201">
        <f>_xlfn.XLOOKUP(P23,Tabella1246[Inizio],Tabella1246[Valore],,-1)</f>
        <v>3</v>
      </c>
      <c r="U23" s="207">
        <f t="shared" si="2"/>
        <v>3</v>
      </c>
    </row>
    <row r="24" spans="1:21" ht="21" x14ac:dyDescent="0.2">
      <c r="A24" s="321"/>
      <c r="B24" s="335"/>
      <c r="C24" s="326"/>
      <c r="D24" s="330" t="s">
        <v>15</v>
      </c>
      <c r="E24" s="222" t="s">
        <v>223</v>
      </c>
      <c r="F24" s="191" t="s">
        <v>224</v>
      </c>
      <c r="G24" s="192" t="s">
        <v>225</v>
      </c>
      <c r="H24" s="8">
        <v>0</v>
      </c>
      <c r="I24" s="8">
        <v>0</v>
      </c>
      <c r="J24" s="8">
        <v>0</v>
      </c>
      <c r="K24" s="52">
        <v>0</v>
      </c>
      <c r="L24" s="65">
        <f>_xlfn.XLOOKUP(H24,Tabella1[Inizio],Tabella1[Valore],,-1)</f>
        <v>1</v>
      </c>
      <c r="M24" s="74">
        <v>1</v>
      </c>
      <c r="N24" s="72">
        <f>_xlfn.XLOOKUP(J24,Tabella12[Inizio],Tabella12[Valore],,-1)</f>
        <v>1</v>
      </c>
      <c r="O24" s="67">
        <v>9</v>
      </c>
      <c r="P24" s="65">
        <v>10</v>
      </c>
      <c r="Q24" s="49">
        <v>3</v>
      </c>
      <c r="R24" s="77">
        <f t="shared" si="0"/>
        <v>30</v>
      </c>
      <c r="S24" s="200">
        <f>_xlfn.XLOOKUP(L24,Tabella1246[Inizio],Tabella1246[Valore],,-1)</f>
        <v>1</v>
      </c>
      <c r="T24" s="204">
        <f>_xlfn.XLOOKUP(P24,Tabella1246[Inizio],Tabella1246[Valore],,-1)</f>
        <v>5</v>
      </c>
      <c r="U24" s="206">
        <f t="shared" si="2"/>
        <v>5</v>
      </c>
    </row>
    <row r="25" spans="1:21" ht="21" x14ac:dyDescent="0.2">
      <c r="A25" s="321"/>
      <c r="B25" s="335"/>
      <c r="C25" s="326"/>
      <c r="D25" s="330"/>
      <c r="E25" s="211" t="s">
        <v>222</v>
      </c>
      <c r="F25" s="191" t="s">
        <v>213</v>
      </c>
      <c r="G25" s="192" t="s">
        <v>225</v>
      </c>
      <c r="H25" s="8">
        <v>0</v>
      </c>
      <c r="I25" s="8">
        <v>0</v>
      </c>
      <c r="J25" s="8">
        <v>0</v>
      </c>
      <c r="K25" s="52">
        <v>0</v>
      </c>
      <c r="L25" s="65">
        <f>_xlfn.XLOOKUP(H25,Tabella1[Inizio],Tabella1[Valore],,-1)</f>
        <v>1</v>
      </c>
      <c r="M25" s="74">
        <v>1</v>
      </c>
      <c r="N25" s="72">
        <f>_xlfn.XLOOKUP(J25,Tabella12[Inizio],Tabella12[Valore],,-1)</f>
        <v>1</v>
      </c>
      <c r="O25" s="67">
        <v>3</v>
      </c>
      <c r="P25" s="65">
        <v>4</v>
      </c>
      <c r="Q25" s="49">
        <v>3</v>
      </c>
      <c r="R25" s="77">
        <f t="shared" si="0"/>
        <v>12</v>
      </c>
      <c r="S25" s="200">
        <f>_xlfn.XLOOKUP(L25,Tabella1246[Inizio],Tabella1246[Valore],,-1)</f>
        <v>1</v>
      </c>
      <c r="T25" s="202">
        <f>_xlfn.XLOOKUP(P25,Tabella1246[Inizio],Tabella1246[Valore],,-1)</f>
        <v>2</v>
      </c>
      <c r="U25" s="205">
        <f t="shared" si="2"/>
        <v>2</v>
      </c>
    </row>
    <row r="26" spans="1:21" ht="21" x14ac:dyDescent="0.2">
      <c r="A26" s="321"/>
      <c r="B26" s="335"/>
      <c r="C26" s="326"/>
      <c r="D26" s="330" t="s">
        <v>16</v>
      </c>
      <c r="E26" s="211" t="s">
        <v>212</v>
      </c>
      <c r="F26" s="191" t="s">
        <v>213</v>
      </c>
      <c r="G26" s="192" t="s">
        <v>219</v>
      </c>
      <c r="H26" s="8">
        <v>7</v>
      </c>
      <c r="I26" s="13">
        <v>1</v>
      </c>
      <c r="J26" s="41">
        <f t="shared" si="1"/>
        <v>0.14285714285714285</v>
      </c>
      <c r="K26" s="41">
        <v>3.0714000000000001</v>
      </c>
      <c r="L26" s="65">
        <f>_xlfn.XLOOKUP(H26,Tabella1[Inizio],Tabella1[Valore],,-1)</f>
        <v>3</v>
      </c>
      <c r="M26" s="74">
        <v>0.8</v>
      </c>
      <c r="N26" s="72">
        <f>_xlfn.XLOOKUP(J26,Tabella12[Inizio],Tabella12[Valore],,-1)</f>
        <v>2</v>
      </c>
      <c r="O26" s="67">
        <v>5</v>
      </c>
      <c r="P26" s="65">
        <v>5.6000000000000005</v>
      </c>
      <c r="Q26" s="49">
        <v>4</v>
      </c>
      <c r="R26" s="77">
        <f t="shared" si="0"/>
        <v>67.2</v>
      </c>
      <c r="S26" s="200">
        <f>_xlfn.XLOOKUP(L26,Tabella1246[Inizio],Tabella1246[Valore],,-1)</f>
        <v>2</v>
      </c>
      <c r="T26" s="201">
        <f>_xlfn.XLOOKUP(P26,Tabella1246[Inizio],Tabella1246[Valore],,-1)</f>
        <v>3</v>
      </c>
      <c r="U26" s="207">
        <f t="shared" si="2"/>
        <v>6</v>
      </c>
    </row>
    <row r="27" spans="1:21" ht="21" x14ac:dyDescent="0.2">
      <c r="A27" s="321"/>
      <c r="B27" s="335"/>
      <c r="C27" s="326"/>
      <c r="D27" s="330"/>
      <c r="E27" s="211" t="s">
        <v>614</v>
      </c>
      <c r="F27" s="191" t="s">
        <v>216</v>
      </c>
      <c r="G27" s="192" t="s">
        <v>217</v>
      </c>
      <c r="H27" s="8">
        <v>4</v>
      </c>
      <c r="I27" s="13">
        <v>1</v>
      </c>
      <c r="J27" s="41">
        <f t="shared" si="1"/>
        <v>0.25</v>
      </c>
      <c r="K27" s="41">
        <v>1.75</v>
      </c>
      <c r="L27" s="65">
        <f>_xlfn.XLOOKUP(H27,Tabella1[Inizio],Tabella1[Valore],,-1)</f>
        <v>2</v>
      </c>
      <c r="M27" s="74">
        <v>0.8</v>
      </c>
      <c r="N27" s="72">
        <f>_xlfn.XLOOKUP(J27,Tabella12[Inizio],Tabella12[Valore],,-1)</f>
        <v>3</v>
      </c>
      <c r="O27" s="67">
        <v>4</v>
      </c>
      <c r="P27" s="65">
        <v>5.6000000000000005</v>
      </c>
      <c r="Q27" s="49">
        <v>5</v>
      </c>
      <c r="R27" s="77">
        <f t="shared" si="0"/>
        <v>56.000000000000007</v>
      </c>
      <c r="S27" s="200">
        <f>_xlfn.XLOOKUP(L27,Tabella1246[Inizio],Tabella1246[Valore],,-1)</f>
        <v>1</v>
      </c>
      <c r="T27" s="201">
        <f>_xlfn.XLOOKUP(P27,Tabella1246[Inizio],Tabella1246[Valore],,-1)</f>
        <v>3</v>
      </c>
      <c r="U27" s="207">
        <f t="shared" si="2"/>
        <v>3</v>
      </c>
    </row>
    <row r="28" spans="1:21" ht="21" x14ac:dyDescent="0.2">
      <c r="A28" s="321"/>
      <c r="B28" s="335"/>
      <c r="C28" s="326"/>
      <c r="D28" s="330"/>
      <c r="E28" s="211" t="s">
        <v>218</v>
      </c>
      <c r="F28" s="191" t="s">
        <v>213</v>
      </c>
      <c r="G28" s="192" t="s">
        <v>225</v>
      </c>
      <c r="H28" s="8">
        <v>5</v>
      </c>
      <c r="I28" s="13">
        <v>0</v>
      </c>
      <c r="J28" s="41">
        <f t="shared" si="1"/>
        <v>0</v>
      </c>
      <c r="K28" s="41">
        <v>1.5</v>
      </c>
      <c r="L28" s="65">
        <f>_xlfn.XLOOKUP(H28,Tabella1[Inizio],Tabella1[Valore],,-1)</f>
        <v>3</v>
      </c>
      <c r="M28" s="74">
        <v>0.8</v>
      </c>
      <c r="N28" s="72">
        <f>_xlfn.XLOOKUP(J28,Tabella12[Inizio],Tabella12[Valore],,-1)</f>
        <v>1</v>
      </c>
      <c r="O28" s="67">
        <v>5</v>
      </c>
      <c r="P28" s="65">
        <v>4.8000000000000007</v>
      </c>
      <c r="Q28" s="49">
        <v>4</v>
      </c>
      <c r="R28" s="77">
        <f t="shared" si="0"/>
        <v>57.600000000000009</v>
      </c>
      <c r="S28" s="200">
        <f>_xlfn.XLOOKUP(L28,Tabella1246[Inizio],Tabella1246[Valore],,-1)</f>
        <v>2</v>
      </c>
      <c r="T28" s="202">
        <f>_xlfn.XLOOKUP(P28,Tabella1246[Inizio],Tabella1246[Valore],,-1)</f>
        <v>2</v>
      </c>
      <c r="U28" s="207">
        <f t="shared" si="2"/>
        <v>4</v>
      </c>
    </row>
    <row r="29" spans="1:21" ht="21" x14ac:dyDescent="0.2">
      <c r="A29" s="321"/>
      <c r="B29" s="335"/>
      <c r="C29" s="326"/>
      <c r="D29" s="330"/>
      <c r="E29" s="211" t="s">
        <v>220</v>
      </c>
      <c r="F29" s="191" t="s">
        <v>221</v>
      </c>
      <c r="G29" s="192" t="s">
        <v>613</v>
      </c>
      <c r="H29" s="8">
        <v>0</v>
      </c>
      <c r="I29" s="8">
        <v>0</v>
      </c>
      <c r="J29" s="8">
        <v>0</v>
      </c>
      <c r="K29" s="52">
        <v>0</v>
      </c>
      <c r="L29" s="65">
        <f>_xlfn.XLOOKUP(H29,Tabella1[Inizio],Tabella1[Valore],,-1)</f>
        <v>1</v>
      </c>
      <c r="M29" s="74">
        <v>0.8</v>
      </c>
      <c r="N29" s="72">
        <f>_xlfn.XLOOKUP(J29,Tabella12[Inizio],Tabella12[Valore],,-1)</f>
        <v>1</v>
      </c>
      <c r="O29" s="67">
        <v>3</v>
      </c>
      <c r="P29" s="65">
        <v>3.2</v>
      </c>
      <c r="Q29" s="49">
        <v>4</v>
      </c>
      <c r="R29" s="77">
        <f t="shared" si="0"/>
        <v>12.8</v>
      </c>
      <c r="S29" s="200">
        <f>_xlfn.XLOOKUP(L29,Tabella1246[Inizio],Tabella1246[Valore],,-1)</f>
        <v>1</v>
      </c>
      <c r="T29" s="202">
        <f>_xlfn.XLOOKUP(P29,Tabella1246[Inizio],Tabella1246[Valore],,-1)</f>
        <v>2</v>
      </c>
      <c r="U29" s="205">
        <f t="shared" si="2"/>
        <v>2</v>
      </c>
    </row>
    <row r="30" spans="1:21" ht="21" x14ac:dyDescent="0.2">
      <c r="A30" s="321"/>
      <c r="B30" s="335"/>
      <c r="C30" s="326"/>
      <c r="D30" s="338" t="s">
        <v>17</v>
      </c>
      <c r="E30" s="211" t="s">
        <v>223</v>
      </c>
      <c r="F30" s="191" t="s">
        <v>224</v>
      </c>
      <c r="G30" s="192" t="s">
        <v>225</v>
      </c>
      <c r="H30" s="8">
        <v>0</v>
      </c>
      <c r="I30" s="8">
        <v>0</v>
      </c>
      <c r="J30" s="8">
        <v>0</v>
      </c>
      <c r="K30" s="52">
        <v>0</v>
      </c>
      <c r="L30" s="65">
        <f>_xlfn.XLOOKUP(H30,Tabella1[Inizio],Tabella1[Valore],,-1)</f>
        <v>1</v>
      </c>
      <c r="M30" s="74">
        <v>1</v>
      </c>
      <c r="N30" s="72">
        <f>_xlfn.XLOOKUP(J30,Tabella12[Inizio],Tabella12[Valore],,-1)</f>
        <v>1</v>
      </c>
      <c r="O30" s="67">
        <v>3</v>
      </c>
      <c r="P30" s="65">
        <v>4</v>
      </c>
      <c r="Q30" s="49">
        <v>3</v>
      </c>
      <c r="R30" s="77">
        <f t="shared" si="0"/>
        <v>12</v>
      </c>
      <c r="S30" s="200">
        <f>_xlfn.XLOOKUP(L30,Tabella1246[Inizio],Tabella1246[Valore],,-1)</f>
        <v>1</v>
      </c>
      <c r="T30" s="202">
        <f>_xlfn.XLOOKUP(P30,Tabella1246[Inizio],Tabella1246[Valore],,-1)</f>
        <v>2</v>
      </c>
      <c r="U30" s="205">
        <f t="shared" si="2"/>
        <v>2</v>
      </c>
    </row>
    <row r="31" spans="1:21" ht="21" x14ac:dyDescent="0.2">
      <c r="A31" s="321"/>
      <c r="B31" s="335"/>
      <c r="C31" s="326"/>
      <c r="D31" s="338"/>
      <c r="E31" s="211" t="s">
        <v>222</v>
      </c>
      <c r="F31" s="191" t="s">
        <v>213</v>
      </c>
      <c r="G31" s="192" t="s">
        <v>226</v>
      </c>
      <c r="H31" s="8">
        <v>1</v>
      </c>
      <c r="I31" s="13">
        <v>0</v>
      </c>
      <c r="J31" s="41">
        <f t="shared" si="1"/>
        <v>0</v>
      </c>
      <c r="K31" s="41">
        <v>1.5</v>
      </c>
      <c r="L31" s="65">
        <f>_xlfn.XLOOKUP(H31,Tabella1[Inizio],Tabella1[Valore],,-1)</f>
        <v>1</v>
      </c>
      <c r="M31" s="74">
        <v>1</v>
      </c>
      <c r="N31" s="72">
        <f>_xlfn.XLOOKUP(J31,Tabella12[Inizio],Tabella12[Valore],,-1)</f>
        <v>1</v>
      </c>
      <c r="O31" s="67">
        <v>4</v>
      </c>
      <c r="P31" s="65">
        <v>5</v>
      </c>
      <c r="Q31" s="49">
        <v>3</v>
      </c>
      <c r="R31" s="77">
        <f t="shared" si="0"/>
        <v>15</v>
      </c>
      <c r="S31" s="200">
        <f>_xlfn.XLOOKUP(L31,Tabella1246[Inizio],Tabella1246[Valore],,-1)</f>
        <v>1</v>
      </c>
      <c r="T31" s="201">
        <f>_xlfn.XLOOKUP(P31,Tabella1246[Inizio],Tabella1246[Valore],,-1)</f>
        <v>3</v>
      </c>
      <c r="U31" s="207">
        <f t="shared" si="2"/>
        <v>3</v>
      </c>
    </row>
    <row r="32" spans="1:21" ht="21" x14ac:dyDescent="0.2">
      <c r="A32" s="321"/>
      <c r="B32" s="335"/>
      <c r="C32" s="326"/>
      <c r="D32" s="338" t="s">
        <v>18</v>
      </c>
      <c r="E32" s="211" t="s">
        <v>212</v>
      </c>
      <c r="F32" s="191" t="s">
        <v>213</v>
      </c>
      <c r="G32" s="192" t="s">
        <v>219</v>
      </c>
      <c r="H32" s="8">
        <v>1</v>
      </c>
      <c r="I32" s="13">
        <v>0</v>
      </c>
      <c r="J32" s="41">
        <f t="shared" si="1"/>
        <v>0</v>
      </c>
      <c r="K32" s="41">
        <v>2</v>
      </c>
      <c r="L32" s="65">
        <f>_xlfn.XLOOKUP(H32,Tabella1[Inizio],Tabella1[Valore],,-1)</f>
        <v>1</v>
      </c>
      <c r="M32" s="74">
        <v>0.8</v>
      </c>
      <c r="N32" s="72">
        <f>_xlfn.XLOOKUP(J32,Tabella12[Inizio],Tabella12[Valore],,-1)</f>
        <v>1</v>
      </c>
      <c r="O32" s="67">
        <v>5</v>
      </c>
      <c r="P32" s="65">
        <v>4.8000000000000007</v>
      </c>
      <c r="Q32" s="49">
        <v>4</v>
      </c>
      <c r="R32" s="77">
        <f t="shared" si="0"/>
        <v>19.200000000000003</v>
      </c>
      <c r="S32" s="200">
        <f>_xlfn.XLOOKUP(L32,Tabella1246[Inizio],Tabella1246[Valore],,-1)</f>
        <v>1</v>
      </c>
      <c r="T32" s="202">
        <f>_xlfn.XLOOKUP(P32,Tabella1246[Inizio],Tabella1246[Valore],,-1)</f>
        <v>2</v>
      </c>
      <c r="U32" s="205">
        <f t="shared" si="2"/>
        <v>2</v>
      </c>
    </row>
    <row r="33" spans="1:21" ht="21" x14ac:dyDescent="0.2">
      <c r="A33" s="321"/>
      <c r="B33" s="335"/>
      <c r="C33" s="326"/>
      <c r="D33" s="338"/>
      <c r="E33" s="211" t="s">
        <v>614</v>
      </c>
      <c r="F33" s="191" t="s">
        <v>216</v>
      </c>
      <c r="G33" s="192" t="s">
        <v>217</v>
      </c>
      <c r="H33" s="8">
        <v>1</v>
      </c>
      <c r="I33" s="13">
        <v>0</v>
      </c>
      <c r="J33" s="41">
        <f t="shared" si="1"/>
        <v>0</v>
      </c>
      <c r="K33" s="41">
        <v>1</v>
      </c>
      <c r="L33" s="65">
        <f>_xlfn.XLOOKUP(H33,Tabella1[Inizio],Tabella1[Valore],,-1)</f>
        <v>1</v>
      </c>
      <c r="M33" s="74">
        <v>0.8</v>
      </c>
      <c r="N33" s="72">
        <f>_xlfn.XLOOKUP(J33,Tabella12[Inizio],Tabella12[Valore],,-1)</f>
        <v>1</v>
      </c>
      <c r="O33" s="67">
        <v>4</v>
      </c>
      <c r="P33" s="65">
        <v>4</v>
      </c>
      <c r="Q33" s="49">
        <v>5</v>
      </c>
      <c r="R33" s="77">
        <f t="shared" si="0"/>
        <v>20</v>
      </c>
      <c r="S33" s="200">
        <f>_xlfn.XLOOKUP(L33,Tabella1246[Inizio],Tabella1246[Valore],,-1)</f>
        <v>1</v>
      </c>
      <c r="T33" s="202">
        <f>_xlfn.XLOOKUP(P33,Tabella1246[Inizio],Tabella1246[Valore],,-1)</f>
        <v>2</v>
      </c>
      <c r="U33" s="205">
        <f t="shared" si="2"/>
        <v>2</v>
      </c>
    </row>
    <row r="34" spans="1:21" ht="21" x14ac:dyDescent="0.2">
      <c r="A34" s="321"/>
      <c r="B34" s="335"/>
      <c r="C34" s="326"/>
      <c r="D34" s="338"/>
      <c r="E34" s="211" t="s">
        <v>218</v>
      </c>
      <c r="F34" s="191" t="s">
        <v>213</v>
      </c>
      <c r="G34" s="192" t="s">
        <v>215</v>
      </c>
      <c r="H34" s="8">
        <v>0</v>
      </c>
      <c r="I34" s="8">
        <v>0</v>
      </c>
      <c r="J34" s="8">
        <v>0</v>
      </c>
      <c r="K34" s="52">
        <v>0</v>
      </c>
      <c r="L34" s="65">
        <f>_xlfn.XLOOKUP(H34,Tabella1[Inizio],Tabella1[Valore],,-1)</f>
        <v>1</v>
      </c>
      <c r="M34" s="74">
        <v>0.8</v>
      </c>
      <c r="N34" s="72">
        <f>_xlfn.XLOOKUP(J34,Tabella12[Inizio],Tabella12[Valore],,-1)</f>
        <v>1</v>
      </c>
      <c r="O34" s="67">
        <v>3</v>
      </c>
      <c r="P34" s="65">
        <v>3.2</v>
      </c>
      <c r="Q34" s="49">
        <v>4</v>
      </c>
      <c r="R34" s="77">
        <f t="shared" si="0"/>
        <v>12.8</v>
      </c>
      <c r="S34" s="200">
        <f>_xlfn.XLOOKUP(L34,Tabella1246[Inizio],Tabella1246[Valore],,-1)</f>
        <v>1</v>
      </c>
      <c r="T34" s="202">
        <f>_xlfn.XLOOKUP(P34,Tabella1246[Inizio],Tabella1246[Valore],,-1)</f>
        <v>2</v>
      </c>
      <c r="U34" s="205">
        <f t="shared" si="2"/>
        <v>2</v>
      </c>
    </row>
    <row r="35" spans="1:21" ht="21" x14ac:dyDescent="0.2">
      <c r="A35" s="321"/>
      <c r="B35" s="335"/>
      <c r="C35" s="327"/>
      <c r="D35" s="339"/>
      <c r="E35" s="212" t="s">
        <v>220</v>
      </c>
      <c r="F35" s="213" t="s">
        <v>221</v>
      </c>
      <c r="G35" s="214" t="s">
        <v>613</v>
      </c>
      <c r="H35" s="8">
        <v>0</v>
      </c>
      <c r="I35" s="8">
        <v>0</v>
      </c>
      <c r="J35" s="8">
        <v>0</v>
      </c>
      <c r="K35" s="52">
        <v>0</v>
      </c>
      <c r="L35" s="65">
        <f>_xlfn.XLOOKUP(H35,Tabella1[Inizio],Tabella1[Valore],,-1)</f>
        <v>1</v>
      </c>
      <c r="M35" s="75">
        <v>0.8</v>
      </c>
      <c r="N35" s="72">
        <f>_xlfn.XLOOKUP(J35,Tabella12[Inizio],Tabella12[Valore],,-1)</f>
        <v>1</v>
      </c>
      <c r="O35" s="68">
        <v>3</v>
      </c>
      <c r="P35" s="66">
        <v>3.2</v>
      </c>
      <c r="Q35" s="50">
        <v>4</v>
      </c>
      <c r="R35" s="78">
        <f t="shared" si="0"/>
        <v>12.8</v>
      </c>
      <c r="S35" s="200">
        <f>_xlfn.XLOOKUP(L35,Tabella1246[Inizio],Tabella1246[Valore],,-1)</f>
        <v>1</v>
      </c>
      <c r="T35" s="202">
        <f>_xlfn.XLOOKUP(P35,Tabella1246[Inizio],Tabella1246[Valore],,-1)</f>
        <v>2</v>
      </c>
      <c r="U35" s="205">
        <f t="shared" si="2"/>
        <v>2</v>
      </c>
    </row>
    <row r="36" spans="1:21" ht="21" x14ac:dyDescent="0.2">
      <c r="A36" s="321"/>
      <c r="B36" s="335"/>
      <c r="C36" s="328" t="s">
        <v>19</v>
      </c>
      <c r="D36" s="329" t="s">
        <v>20</v>
      </c>
      <c r="E36" s="210" t="s">
        <v>227</v>
      </c>
      <c r="F36" s="189" t="s">
        <v>228</v>
      </c>
      <c r="G36" s="190" t="s">
        <v>229</v>
      </c>
      <c r="H36" s="8">
        <v>1</v>
      </c>
      <c r="I36" s="13">
        <v>0</v>
      </c>
      <c r="J36" s="41">
        <f t="shared" si="1"/>
        <v>0</v>
      </c>
      <c r="K36" s="41">
        <v>1</v>
      </c>
      <c r="L36" s="64">
        <f>_xlfn.XLOOKUP(H36,Tabella1[Inizio],Tabella1[Valore],,-1)</f>
        <v>1</v>
      </c>
      <c r="M36" s="73">
        <v>0.8</v>
      </c>
      <c r="N36" s="72">
        <f>_xlfn.XLOOKUP(J36,Tabella12[Inizio],Tabella12[Valore],,-1)</f>
        <v>1</v>
      </c>
      <c r="O36" s="72">
        <v>4</v>
      </c>
      <c r="P36" s="64">
        <v>4</v>
      </c>
      <c r="Q36" s="48">
        <v>1</v>
      </c>
      <c r="R36" s="76">
        <f t="shared" ref="R36:R67" si="3">L36*P36*Q36</f>
        <v>4</v>
      </c>
      <c r="S36" s="200">
        <f>_xlfn.XLOOKUP(L36,Tabella1246[Inizio],Tabella1246[Valore],,-1)</f>
        <v>1</v>
      </c>
      <c r="T36" s="202">
        <f>_xlfn.XLOOKUP(P36,Tabella1246[Inizio],Tabella1246[Valore],,-1)</f>
        <v>2</v>
      </c>
      <c r="U36" s="205">
        <f t="shared" si="2"/>
        <v>2</v>
      </c>
    </row>
    <row r="37" spans="1:21" ht="21" x14ac:dyDescent="0.2">
      <c r="A37" s="321"/>
      <c r="B37" s="335"/>
      <c r="C37" s="326"/>
      <c r="D37" s="330"/>
      <c r="E37" s="211" t="s">
        <v>615</v>
      </c>
      <c r="F37" s="191" t="s">
        <v>228</v>
      </c>
      <c r="G37" s="192" t="s">
        <v>229</v>
      </c>
      <c r="H37" s="8">
        <v>1</v>
      </c>
      <c r="I37" s="13">
        <v>0</v>
      </c>
      <c r="J37" s="41">
        <f t="shared" si="1"/>
        <v>0</v>
      </c>
      <c r="K37" s="41">
        <v>1</v>
      </c>
      <c r="L37" s="65">
        <f>_xlfn.XLOOKUP(H37,Tabella1[Inizio],Tabella1[Valore],,-1)</f>
        <v>1</v>
      </c>
      <c r="M37" s="74">
        <v>0.8</v>
      </c>
      <c r="N37" s="72">
        <f>_xlfn.XLOOKUP(J37,Tabella12[Inizio],Tabella12[Valore],,-1)</f>
        <v>1</v>
      </c>
      <c r="O37" s="67">
        <v>4</v>
      </c>
      <c r="P37" s="65">
        <v>4</v>
      </c>
      <c r="Q37" s="49">
        <v>1</v>
      </c>
      <c r="R37" s="77">
        <f t="shared" si="3"/>
        <v>4</v>
      </c>
      <c r="S37" s="200">
        <f>_xlfn.XLOOKUP(L37,Tabella1246[Inizio],Tabella1246[Valore],,-1)</f>
        <v>1</v>
      </c>
      <c r="T37" s="202">
        <f>_xlfn.XLOOKUP(P37,Tabella1246[Inizio],Tabella1246[Valore],,-1)</f>
        <v>2</v>
      </c>
      <c r="U37" s="205">
        <f t="shared" si="2"/>
        <v>2</v>
      </c>
    </row>
    <row r="38" spans="1:21" ht="21" x14ac:dyDescent="0.2">
      <c r="A38" s="321"/>
      <c r="B38" s="335"/>
      <c r="C38" s="326"/>
      <c r="D38" s="31" t="s">
        <v>21</v>
      </c>
      <c r="E38" s="211" t="s">
        <v>614</v>
      </c>
      <c r="F38" s="191" t="s">
        <v>230</v>
      </c>
      <c r="G38" s="192" t="s">
        <v>231</v>
      </c>
      <c r="H38" s="8">
        <v>2</v>
      </c>
      <c r="I38" s="13">
        <v>0</v>
      </c>
      <c r="J38" s="41">
        <f t="shared" si="1"/>
        <v>0</v>
      </c>
      <c r="K38" s="41">
        <v>1.75</v>
      </c>
      <c r="L38" s="65">
        <f>_xlfn.XLOOKUP(H38,Tabella1[Inizio],Tabella1[Valore],,-1)</f>
        <v>2</v>
      </c>
      <c r="M38" s="74">
        <v>0.8</v>
      </c>
      <c r="N38" s="72">
        <f>_xlfn.XLOOKUP(J38,Tabella12[Inizio],Tabella12[Valore],,-1)</f>
        <v>1</v>
      </c>
      <c r="O38" s="67">
        <v>4</v>
      </c>
      <c r="P38" s="65">
        <v>4</v>
      </c>
      <c r="Q38" s="49">
        <v>4</v>
      </c>
      <c r="R38" s="77">
        <f t="shared" si="3"/>
        <v>32</v>
      </c>
      <c r="S38" s="200">
        <f>_xlfn.XLOOKUP(L38,Tabella1246[Inizio],Tabella1246[Valore],,-1)</f>
        <v>1</v>
      </c>
      <c r="T38" s="202">
        <f>_xlfn.XLOOKUP(P38,Tabella1246[Inizio],Tabella1246[Valore],,-1)</f>
        <v>2</v>
      </c>
      <c r="U38" s="205">
        <f t="shared" si="2"/>
        <v>2</v>
      </c>
    </row>
    <row r="39" spans="1:21" ht="21" x14ac:dyDescent="0.2">
      <c r="A39" s="321"/>
      <c r="B39" s="335"/>
      <c r="C39" s="326"/>
      <c r="D39" s="330" t="s">
        <v>22</v>
      </c>
      <c r="E39" s="211" t="s">
        <v>212</v>
      </c>
      <c r="F39" s="191" t="s">
        <v>232</v>
      </c>
      <c r="G39" s="192" t="s">
        <v>219</v>
      </c>
      <c r="H39" s="8">
        <v>1</v>
      </c>
      <c r="I39" s="13">
        <v>0</v>
      </c>
      <c r="J39" s="41">
        <f t="shared" si="1"/>
        <v>0</v>
      </c>
      <c r="K39" s="41">
        <v>2</v>
      </c>
      <c r="L39" s="65">
        <f>_xlfn.XLOOKUP(H39,Tabella1[Inizio],Tabella1[Valore],,-1)</f>
        <v>1</v>
      </c>
      <c r="M39" s="74">
        <v>0.8</v>
      </c>
      <c r="N39" s="72">
        <f>_xlfn.XLOOKUP(J39,Tabella12[Inizio],Tabella12[Valore],,-1)</f>
        <v>1</v>
      </c>
      <c r="O39" s="67">
        <v>5</v>
      </c>
      <c r="P39" s="65">
        <v>4.8000000000000007</v>
      </c>
      <c r="Q39" s="49">
        <v>4</v>
      </c>
      <c r="R39" s="77">
        <f t="shared" si="3"/>
        <v>19.200000000000003</v>
      </c>
      <c r="S39" s="200">
        <f>_xlfn.XLOOKUP(L39,Tabella1246[Inizio],Tabella1246[Valore],,-1)</f>
        <v>1</v>
      </c>
      <c r="T39" s="202">
        <f>_xlfn.XLOOKUP(P39,Tabella1246[Inizio],Tabella1246[Valore],,-1)</f>
        <v>2</v>
      </c>
      <c r="U39" s="205">
        <f t="shared" si="2"/>
        <v>2</v>
      </c>
    </row>
    <row r="40" spans="1:21" ht="21" x14ac:dyDescent="0.2">
      <c r="A40" s="321"/>
      <c r="B40" s="335"/>
      <c r="C40" s="326"/>
      <c r="D40" s="330"/>
      <c r="E40" s="211" t="s">
        <v>614</v>
      </c>
      <c r="F40" s="191" t="s">
        <v>216</v>
      </c>
      <c r="G40" s="192" t="s">
        <v>217</v>
      </c>
      <c r="H40" s="8">
        <v>1</v>
      </c>
      <c r="I40" s="13">
        <v>0</v>
      </c>
      <c r="J40" s="41">
        <f t="shared" si="1"/>
        <v>0</v>
      </c>
      <c r="K40" s="41">
        <v>4</v>
      </c>
      <c r="L40" s="65">
        <f>_xlfn.XLOOKUP(H40,Tabella1[Inizio],Tabella1[Valore],,-1)</f>
        <v>1</v>
      </c>
      <c r="M40" s="74">
        <v>0.8</v>
      </c>
      <c r="N40" s="72">
        <f>_xlfn.XLOOKUP(J40,Tabella12[Inizio],Tabella12[Valore],,-1)</f>
        <v>1</v>
      </c>
      <c r="O40" s="67">
        <v>6</v>
      </c>
      <c r="P40" s="65">
        <v>5.6000000000000005</v>
      </c>
      <c r="Q40" s="49">
        <v>4</v>
      </c>
      <c r="R40" s="77">
        <f t="shared" si="3"/>
        <v>22.400000000000002</v>
      </c>
      <c r="S40" s="200">
        <f>_xlfn.XLOOKUP(L40,Tabella1246[Inizio],Tabella1246[Valore],,-1)</f>
        <v>1</v>
      </c>
      <c r="T40" s="201">
        <f>_xlfn.XLOOKUP(P40,Tabella1246[Inizio],Tabella1246[Valore],,-1)</f>
        <v>3</v>
      </c>
      <c r="U40" s="207">
        <f t="shared" si="2"/>
        <v>3</v>
      </c>
    </row>
    <row r="41" spans="1:21" ht="21" x14ac:dyDescent="0.2">
      <c r="A41" s="321"/>
      <c r="B41" s="335"/>
      <c r="C41" s="326"/>
      <c r="D41" s="330"/>
      <c r="E41" s="211" t="s">
        <v>218</v>
      </c>
      <c r="F41" s="191" t="s">
        <v>213</v>
      </c>
      <c r="G41" s="192" t="s">
        <v>215</v>
      </c>
      <c r="H41" s="8">
        <v>0</v>
      </c>
      <c r="I41" s="13">
        <v>0</v>
      </c>
      <c r="J41" s="41">
        <v>0</v>
      </c>
      <c r="K41" s="41">
        <v>0</v>
      </c>
      <c r="L41" s="65">
        <f>_xlfn.XLOOKUP(H41,Tabella1[Inizio],Tabella1[Valore],,-1)</f>
        <v>1</v>
      </c>
      <c r="M41" s="74">
        <v>0.8</v>
      </c>
      <c r="N41" s="72">
        <f>_xlfn.XLOOKUP(J41,Tabella12[Inizio],Tabella12[Valore],,-1)</f>
        <v>1</v>
      </c>
      <c r="O41" s="67">
        <v>3</v>
      </c>
      <c r="P41" s="65">
        <v>3.2</v>
      </c>
      <c r="Q41" s="49">
        <v>4</v>
      </c>
      <c r="R41" s="77">
        <f t="shared" si="3"/>
        <v>12.8</v>
      </c>
      <c r="S41" s="200">
        <f>_xlfn.XLOOKUP(L41,Tabella1246[Inizio],Tabella1246[Valore],,-1)</f>
        <v>1</v>
      </c>
      <c r="T41" s="202">
        <f>_xlfn.XLOOKUP(P41,Tabella1246[Inizio],Tabella1246[Valore],,-1)</f>
        <v>2</v>
      </c>
      <c r="U41" s="205">
        <f t="shared" si="2"/>
        <v>2</v>
      </c>
    </row>
    <row r="42" spans="1:21" ht="21" x14ac:dyDescent="0.2">
      <c r="A42" s="321"/>
      <c r="B42" s="335"/>
      <c r="C42" s="326"/>
      <c r="D42" s="31" t="s">
        <v>23</v>
      </c>
      <c r="E42" s="212" t="s">
        <v>233</v>
      </c>
      <c r="F42" s="213" t="s">
        <v>234</v>
      </c>
      <c r="G42" s="214" t="s">
        <v>616</v>
      </c>
      <c r="H42" s="8">
        <v>1</v>
      </c>
      <c r="I42" s="13">
        <v>0</v>
      </c>
      <c r="J42" s="41">
        <f t="shared" si="1"/>
        <v>0</v>
      </c>
      <c r="K42" s="41">
        <v>2.5</v>
      </c>
      <c r="L42" s="66">
        <f>_xlfn.XLOOKUP(H42,Tabella1[Inizio],Tabella1[Valore],,-1)</f>
        <v>1</v>
      </c>
      <c r="M42" s="74">
        <v>0.8</v>
      </c>
      <c r="N42" s="72">
        <f>_xlfn.XLOOKUP(J42,Tabella12[Inizio],Tabella12[Valore],,-1)</f>
        <v>1</v>
      </c>
      <c r="O42" s="67">
        <v>5</v>
      </c>
      <c r="P42" s="66">
        <v>4.8000000000000007</v>
      </c>
      <c r="Q42" s="49">
        <v>3</v>
      </c>
      <c r="R42" s="78">
        <f t="shared" si="3"/>
        <v>14.400000000000002</v>
      </c>
      <c r="S42" s="200">
        <f>_xlfn.XLOOKUP(L42,Tabella1246[Inizio],Tabella1246[Valore],,-1)</f>
        <v>1</v>
      </c>
      <c r="T42" s="202">
        <f>_xlfn.XLOOKUP(P42,Tabella1246[Inizio],Tabella1246[Valore],,-1)</f>
        <v>2</v>
      </c>
      <c r="U42" s="205">
        <f t="shared" si="2"/>
        <v>2</v>
      </c>
    </row>
    <row r="43" spans="1:21" ht="21" x14ac:dyDescent="0.2">
      <c r="A43" s="320" t="s">
        <v>24</v>
      </c>
      <c r="B43" s="331" t="s">
        <v>25</v>
      </c>
      <c r="C43" s="323" t="s">
        <v>586</v>
      </c>
      <c r="D43" s="329" t="s">
        <v>54</v>
      </c>
      <c r="E43" s="210" t="s">
        <v>617</v>
      </c>
      <c r="F43" s="189" t="s">
        <v>618</v>
      </c>
      <c r="G43" s="190" t="s">
        <v>619</v>
      </c>
      <c r="H43" s="8">
        <v>5</v>
      </c>
      <c r="I43" s="13">
        <v>0</v>
      </c>
      <c r="J43" s="41">
        <f t="shared" si="1"/>
        <v>0</v>
      </c>
      <c r="K43" s="41">
        <v>3.5</v>
      </c>
      <c r="L43" s="64">
        <f>_xlfn.XLOOKUP(H43,Tabella1[Inizio],Tabella1[Valore],,-1)</f>
        <v>3</v>
      </c>
      <c r="M43" s="73">
        <v>0.8</v>
      </c>
      <c r="N43" s="72">
        <f>_xlfn.XLOOKUP(J43,Tabella12[Inizio],Tabella12[Valore],,-1)</f>
        <v>1</v>
      </c>
      <c r="O43" s="72">
        <v>5</v>
      </c>
      <c r="P43" s="64">
        <v>4.8000000000000007</v>
      </c>
      <c r="Q43" s="48">
        <v>5</v>
      </c>
      <c r="R43" s="76">
        <f t="shared" si="3"/>
        <v>72.000000000000014</v>
      </c>
      <c r="S43" s="200">
        <f>_xlfn.XLOOKUP(L43,Tabella1246[Inizio],Tabella1246[Valore],,-1)</f>
        <v>2</v>
      </c>
      <c r="T43" s="202">
        <f>_xlfn.XLOOKUP(P43,Tabella1246[Inizio],Tabella1246[Valore],,-1)</f>
        <v>2</v>
      </c>
      <c r="U43" s="207">
        <f t="shared" si="2"/>
        <v>4</v>
      </c>
    </row>
    <row r="44" spans="1:21" ht="21" x14ac:dyDescent="0.2">
      <c r="A44" s="321"/>
      <c r="B44" s="332"/>
      <c r="C44" s="324"/>
      <c r="D44" s="330"/>
      <c r="E44" s="211" t="s">
        <v>235</v>
      </c>
      <c r="F44" s="191" t="s">
        <v>620</v>
      </c>
      <c r="G44" s="192" t="s">
        <v>237</v>
      </c>
      <c r="H44" s="8">
        <v>2</v>
      </c>
      <c r="I44" s="13">
        <v>0</v>
      </c>
      <c r="J44" s="41">
        <f t="shared" si="1"/>
        <v>0</v>
      </c>
      <c r="K44" s="41">
        <v>1.25</v>
      </c>
      <c r="L44" s="65">
        <f>_xlfn.XLOOKUP(H44,Tabella1[Inizio],Tabella1[Valore],,-1)</f>
        <v>2</v>
      </c>
      <c r="M44" s="74">
        <v>0.8</v>
      </c>
      <c r="N44" s="72">
        <f>_xlfn.XLOOKUP(J44,Tabella12[Inizio],Tabella12[Valore],,-1)</f>
        <v>1</v>
      </c>
      <c r="O44" s="67">
        <v>4</v>
      </c>
      <c r="P44" s="65">
        <v>4</v>
      </c>
      <c r="Q44" s="49">
        <v>5</v>
      </c>
      <c r="R44" s="77">
        <f t="shared" si="3"/>
        <v>40</v>
      </c>
      <c r="S44" s="200">
        <f>_xlfn.XLOOKUP(L44,Tabella1246[Inizio],Tabella1246[Valore],,-1)</f>
        <v>1</v>
      </c>
      <c r="T44" s="202">
        <f>_xlfn.XLOOKUP(P44,Tabella1246[Inizio],Tabella1246[Valore],,-1)</f>
        <v>2</v>
      </c>
      <c r="U44" s="205">
        <f t="shared" si="2"/>
        <v>2</v>
      </c>
    </row>
    <row r="45" spans="1:21" ht="21" x14ac:dyDescent="0.2">
      <c r="A45" s="321"/>
      <c r="B45" s="332"/>
      <c r="C45" s="324"/>
      <c r="D45" s="330"/>
      <c r="E45" s="211" t="s">
        <v>621</v>
      </c>
      <c r="F45" s="191" t="s">
        <v>622</v>
      </c>
      <c r="G45" s="192" t="s">
        <v>623</v>
      </c>
      <c r="H45" s="8">
        <v>0</v>
      </c>
      <c r="I45" s="13">
        <v>0</v>
      </c>
      <c r="J45" s="41">
        <v>0</v>
      </c>
      <c r="K45" s="41">
        <v>0</v>
      </c>
      <c r="L45" s="65">
        <f>_xlfn.XLOOKUP(H45,Tabella1[Inizio],Tabella1[Valore],,-1)</f>
        <v>1</v>
      </c>
      <c r="M45" s="74">
        <v>0.8</v>
      </c>
      <c r="N45" s="72">
        <f>_xlfn.XLOOKUP(J45,Tabella12[Inizio],Tabella12[Valore],,-1)</f>
        <v>1</v>
      </c>
      <c r="O45" s="67">
        <v>6</v>
      </c>
      <c r="P45" s="65">
        <v>5.6000000000000005</v>
      </c>
      <c r="Q45" s="49">
        <v>4</v>
      </c>
      <c r="R45" s="77">
        <f t="shared" si="3"/>
        <v>22.400000000000002</v>
      </c>
      <c r="S45" s="200">
        <f>_xlfn.XLOOKUP(L45,Tabella1246[Inizio],Tabella1246[Valore],,-1)</f>
        <v>1</v>
      </c>
      <c r="T45" s="201">
        <f>_xlfn.XLOOKUP(P45,Tabella1246[Inizio],Tabella1246[Valore],,-1)</f>
        <v>3</v>
      </c>
      <c r="U45" s="207">
        <f t="shared" si="2"/>
        <v>3</v>
      </c>
    </row>
    <row r="46" spans="1:21" ht="21" x14ac:dyDescent="0.2">
      <c r="A46" s="321"/>
      <c r="B46" s="332"/>
      <c r="C46" s="325"/>
      <c r="D46" s="32" t="s">
        <v>28</v>
      </c>
      <c r="E46" s="212" t="s">
        <v>624</v>
      </c>
      <c r="F46" s="213" t="s">
        <v>622</v>
      </c>
      <c r="G46" s="214" t="s">
        <v>623</v>
      </c>
      <c r="H46" s="8">
        <v>0</v>
      </c>
      <c r="I46" s="13">
        <v>0</v>
      </c>
      <c r="J46" s="41">
        <v>0</v>
      </c>
      <c r="K46" s="41">
        <v>0</v>
      </c>
      <c r="L46" s="66">
        <f>_xlfn.XLOOKUP(H45,Tabella1[Inizio],Tabella1[Valore],,-1)</f>
        <v>1</v>
      </c>
      <c r="M46" s="75">
        <v>0.8</v>
      </c>
      <c r="N46" s="72">
        <f>_xlfn.XLOOKUP(J46,Tabella12[Inizio],Tabella12[Valore],,-1)</f>
        <v>1</v>
      </c>
      <c r="O46" s="68">
        <v>3</v>
      </c>
      <c r="P46" s="66">
        <v>3.2</v>
      </c>
      <c r="Q46" s="50">
        <v>4</v>
      </c>
      <c r="R46" s="78">
        <f t="shared" si="3"/>
        <v>12.8</v>
      </c>
      <c r="S46" s="200">
        <f>_xlfn.XLOOKUP(L46,Tabella1246[Inizio],Tabella1246[Valore],,-1)</f>
        <v>1</v>
      </c>
      <c r="T46" s="202">
        <f>_xlfn.XLOOKUP(P46,Tabella1246[Inizio],Tabella1246[Valore],,-1)</f>
        <v>2</v>
      </c>
      <c r="U46" s="205">
        <f t="shared" si="2"/>
        <v>2</v>
      </c>
    </row>
    <row r="47" spans="1:21" ht="21" x14ac:dyDescent="0.2">
      <c r="A47" s="321"/>
      <c r="B47" s="332"/>
      <c r="C47" s="323" t="s">
        <v>587</v>
      </c>
      <c r="D47" s="329" t="s">
        <v>54</v>
      </c>
      <c r="E47" s="210" t="s">
        <v>621</v>
      </c>
      <c r="F47" s="189" t="s">
        <v>622</v>
      </c>
      <c r="G47" s="190" t="s">
        <v>623</v>
      </c>
      <c r="H47" s="8">
        <v>1</v>
      </c>
      <c r="I47" s="13">
        <v>0</v>
      </c>
      <c r="J47" s="41">
        <f t="shared" si="1"/>
        <v>0</v>
      </c>
      <c r="K47" s="41">
        <v>2</v>
      </c>
      <c r="L47" s="64">
        <f>_xlfn.XLOOKUP(H47,Tabella1[Inizio],Tabella1[Valore],,-1)</f>
        <v>1</v>
      </c>
      <c r="M47" s="73">
        <v>0.8</v>
      </c>
      <c r="N47" s="72">
        <f>_xlfn.XLOOKUP(J47,Tabella12[Inizio],Tabella12[Valore],,-1)</f>
        <v>1</v>
      </c>
      <c r="O47" s="72">
        <v>6</v>
      </c>
      <c r="P47" s="64">
        <v>5.6000000000000005</v>
      </c>
      <c r="Q47" s="48">
        <v>4</v>
      </c>
      <c r="R47" s="76">
        <f t="shared" si="3"/>
        <v>22.400000000000002</v>
      </c>
      <c r="S47" s="200">
        <f>_xlfn.XLOOKUP(L47,Tabella1246[Inizio],Tabella1246[Valore],,-1)</f>
        <v>1</v>
      </c>
      <c r="T47" s="201">
        <f>_xlfn.XLOOKUP(P47,Tabella1246[Inizio],Tabella1246[Valore],,-1)</f>
        <v>3</v>
      </c>
      <c r="U47" s="207">
        <f t="shared" si="2"/>
        <v>3</v>
      </c>
    </row>
    <row r="48" spans="1:21" ht="21" x14ac:dyDescent="0.2">
      <c r="A48" s="321"/>
      <c r="B48" s="332"/>
      <c r="C48" s="324"/>
      <c r="D48" s="330"/>
      <c r="E48" s="211" t="s">
        <v>625</v>
      </c>
      <c r="F48" s="191" t="s">
        <v>236</v>
      </c>
      <c r="G48" s="192" t="s">
        <v>237</v>
      </c>
      <c r="H48" s="8">
        <v>2</v>
      </c>
      <c r="I48" s="13">
        <v>0</v>
      </c>
      <c r="J48" s="41">
        <f t="shared" si="1"/>
        <v>0</v>
      </c>
      <c r="K48" s="41">
        <v>1.5</v>
      </c>
      <c r="L48" s="65">
        <f>_xlfn.XLOOKUP(H48,Tabella1[Inizio],Tabella1[Valore],,-1)</f>
        <v>2</v>
      </c>
      <c r="M48" s="74">
        <v>0.8</v>
      </c>
      <c r="N48" s="72">
        <f>_xlfn.XLOOKUP(J48,Tabella12[Inizio],Tabella12[Valore],,-1)</f>
        <v>1</v>
      </c>
      <c r="O48" s="67">
        <v>4</v>
      </c>
      <c r="P48" s="65">
        <v>4</v>
      </c>
      <c r="Q48" s="49">
        <v>5</v>
      </c>
      <c r="R48" s="77">
        <f t="shared" si="3"/>
        <v>40</v>
      </c>
      <c r="S48" s="200">
        <f>_xlfn.XLOOKUP(L48,Tabella1246[Inizio],Tabella1246[Valore],,-1)</f>
        <v>1</v>
      </c>
      <c r="T48" s="202">
        <f>_xlfn.XLOOKUP(P48,Tabella1246[Inizio],Tabella1246[Valore],,-1)</f>
        <v>2</v>
      </c>
      <c r="U48" s="205">
        <f t="shared" si="2"/>
        <v>2</v>
      </c>
    </row>
    <row r="49" spans="1:21" ht="21" x14ac:dyDescent="0.2">
      <c r="A49" s="321"/>
      <c r="B49" s="332"/>
      <c r="C49" s="325"/>
      <c r="D49" s="32" t="s">
        <v>28</v>
      </c>
      <c r="E49" s="212" t="s">
        <v>624</v>
      </c>
      <c r="F49" s="213" t="s">
        <v>622</v>
      </c>
      <c r="G49" s="214" t="s">
        <v>623</v>
      </c>
      <c r="H49" s="8">
        <v>0</v>
      </c>
      <c r="I49" s="13">
        <v>0</v>
      </c>
      <c r="J49" s="41">
        <v>0</v>
      </c>
      <c r="K49" s="41">
        <v>0</v>
      </c>
      <c r="L49" s="66">
        <f>_xlfn.XLOOKUP(H49,Tabella1[Inizio],Tabella1[Valore],,-1)</f>
        <v>1</v>
      </c>
      <c r="M49" s="74">
        <v>0.8</v>
      </c>
      <c r="N49" s="72">
        <f>_xlfn.XLOOKUP(J49,Tabella12[Inizio],Tabella12[Valore],,-1)</f>
        <v>1</v>
      </c>
      <c r="O49" s="67">
        <v>3</v>
      </c>
      <c r="P49" s="66">
        <v>3.2</v>
      </c>
      <c r="Q49" s="49">
        <v>4</v>
      </c>
      <c r="R49" s="78">
        <f t="shared" si="3"/>
        <v>12.8</v>
      </c>
      <c r="S49" s="200">
        <f>_xlfn.XLOOKUP(L49,Tabella1246[Inizio],Tabella1246[Valore],,-1)</f>
        <v>1</v>
      </c>
      <c r="T49" s="202">
        <f>_xlfn.XLOOKUP(P49,Tabella1246[Inizio],Tabella1246[Valore],,-1)</f>
        <v>2</v>
      </c>
      <c r="U49" s="205">
        <f t="shared" si="2"/>
        <v>2</v>
      </c>
    </row>
    <row r="50" spans="1:21" ht="21" x14ac:dyDescent="0.2">
      <c r="A50" s="321"/>
      <c r="B50" s="332"/>
      <c r="C50" s="323" t="s">
        <v>588</v>
      </c>
      <c r="D50" s="329" t="s">
        <v>29</v>
      </c>
      <c r="E50" s="210" t="s">
        <v>238</v>
      </c>
      <c r="F50" s="189" t="s">
        <v>626</v>
      </c>
      <c r="G50" s="190" t="s">
        <v>627</v>
      </c>
      <c r="H50" s="8">
        <v>4</v>
      </c>
      <c r="I50" s="13">
        <v>0</v>
      </c>
      <c r="J50" s="41">
        <f t="shared" si="1"/>
        <v>0</v>
      </c>
      <c r="K50" s="41">
        <v>1.5</v>
      </c>
      <c r="L50" s="64">
        <f>_xlfn.XLOOKUP(H50,Tabella1[Inizio],Tabella1[Valore],,-1)</f>
        <v>2</v>
      </c>
      <c r="M50" s="73">
        <v>0.8</v>
      </c>
      <c r="N50" s="72">
        <f>_xlfn.XLOOKUP(J50,Tabella12[Inizio],Tabella12[Valore],,-1)</f>
        <v>1</v>
      </c>
      <c r="O50" s="72">
        <v>4</v>
      </c>
      <c r="P50" s="64">
        <v>4</v>
      </c>
      <c r="Q50" s="48">
        <v>5</v>
      </c>
      <c r="R50" s="76">
        <f t="shared" si="3"/>
        <v>40</v>
      </c>
      <c r="S50" s="200">
        <f>_xlfn.XLOOKUP(L50,Tabella1246[Inizio],Tabella1246[Valore],,-1)</f>
        <v>1</v>
      </c>
      <c r="T50" s="202">
        <f>_xlfn.XLOOKUP(P50,Tabella1246[Inizio],Tabella1246[Valore],,-1)</f>
        <v>2</v>
      </c>
      <c r="U50" s="205">
        <f t="shared" si="2"/>
        <v>2</v>
      </c>
    </row>
    <row r="51" spans="1:21" ht="21" x14ac:dyDescent="0.2">
      <c r="A51" s="321"/>
      <c r="B51" s="332"/>
      <c r="C51" s="324"/>
      <c r="D51" s="330"/>
      <c r="E51" s="211" t="s">
        <v>238</v>
      </c>
      <c r="F51" s="191" t="s">
        <v>626</v>
      </c>
      <c r="G51" s="192" t="s">
        <v>628</v>
      </c>
      <c r="H51" s="8">
        <v>0</v>
      </c>
      <c r="I51" s="13">
        <v>0</v>
      </c>
      <c r="J51" s="41">
        <v>0</v>
      </c>
      <c r="K51" s="41">
        <v>0</v>
      </c>
      <c r="L51" s="65">
        <f>_xlfn.XLOOKUP(H51,Tabella1[Inizio],Tabella1[Valore],,-1)</f>
        <v>1</v>
      </c>
      <c r="M51" s="74">
        <v>0.8</v>
      </c>
      <c r="N51" s="72">
        <f>_xlfn.XLOOKUP(J51,Tabella12[Inizio],Tabella12[Valore],,-1)</f>
        <v>1</v>
      </c>
      <c r="O51" s="67">
        <v>2</v>
      </c>
      <c r="P51" s="65">
        <v>2.4000000000000004</v>
      </c>
      <c r="Q51" s="49">
        <v>5</v>
      </c>
      <c r="R51" s="77">
        <f t="shared" si="3"/>
        <v>12.000000000000002</v>
      </c>
      <c r="S51" s="200">
        <f>_xlfn.XLOOKUP(L51,Tabella1246[Inizio],Tabella1246[Valore],,-1)</f>
        <v>1</v>
      </c>
      <c r="T51" s="202">
        <f>_xlfn.XLOOKUP(P51,Tabella1246[Inizio],Tabella1246[Valore],,-1)</f>
        <v>1</v>
      </c>
      <c r="U51" s="205">
        <f t="shared" si="2"/>
        <v>1</v>
      </c>
    </row>
    <row r="52" spans="1:21" ht="21" x14ac:dyDescent="0.2">
      <c r="A52" s="321"/>
      <c r="B52" s="332"/>
      <c r="C52" s="326"/>
      <c r="D52" s="330"/>
      <c r="E52" s="211" t="s">
        <v>185</v>
      </c>
      <c r="F52" s="191" t="s">
        <v>626</v>
      </c>
      <c r="G52" s="192" t="s">
        <v>187</v>
      </c>
      <c r="H52" s="8">
        <v>2</v>
      </c>
      <c r="I52" s="13">
        <v>1</v>
      </c>
      <c r="J52" s="41">
        <f t="shared" si="1"/>
        <v>0.5</v>
      </c>
      <c r="K52" s="41">
        <v>1.75</v>
      </c>
      <c r="L52" s="65">
        <f>_xlfn.XLOOKUP(H52,Tabella1[Inizio],Tabella1[Valore],,-1)</f>
        <v>2</v>
      </c>
      <c r="M52" s="74">
        <v>0.8</v>
      </c>
      <c r="N52" s="72">
        <f>_xlfn.XLOOKUP(J52,Tabella12[Inizio],Tabella12[Valore],,-1)</f>
        <v>5</v>
      </c>
      <c r="O52" s="67">
        <v>3</v>
      </c>
      <c r="P52" s="65">
        <v>6.4</v>
      </c>
      <c r="Q52" s="49">
        <v>5</v>
      </c>
      <c r="R52" s="77">
        <f t="shared" si="3"/>
        <v>64</v>
      </c>
      <c r="S52" s="200">
        <f>_xlfn.XLOOKUP(L52,Tabella1246[Inizio],Tabella1246[Valore],,-1)</f>
        <v>1</v>
      </c>
      <c r="T52" s="201">
        <f>_xlfn.XLOOKUP(P52,Tabella1246[Inizio],Tabella1246[Valore],,-1)</f>
        <v>3</v>
      </c>
      <c r="U52" s="207">
        <f t="shared" si="2"/>
        <v>3</v>
      </c>
    </row>
    <row r="53" spans="1:21" ht="21" x14ac:dyDescent="0.2">
      <c r="A53" s="321"/>
      <c r="B53" s="332"/>
      <c r="C53" s="326"/>
      <c r="D53" s="31" t="s">
        <v>30</v>
      </c>
      <c r="E53" s="211" t="s">
        <v>239</v>
      </c>
      <c r="F53" s="191" t="s">
        <v>240</v>
      </c>
      <c r="G53" s="192" t="s">
        <v>241</v>
      </c>
      <c r="H53" s="8">
        <v>4</v>
      </c>
      <c r="I53" s="13">
        <v>0</v>
      </c>
      <c r="J53" s="41">
        <f t="shared" si="1"/>
        <v>0</v>
      </c>
      <c r="K53" s="41">
        <v>1.375</v>
      </c>
      <c r="L53" s="65">
        <f>_xlfn.XLOOKUP(H53,Tabella1[Inizio],Tabella1[Valore],,-1)</f>
        <v>2</v>
      </c>
      <c r="M53" s="74">
        <v>0.8</v>
      </c>
      <c r="N53" s="72">
        <f>_xlfn.XLOOKUP(J53,Tabella12[Inizio],Tabella12[Valore],,-1)</f>
        <v>1</v>
      </c>
      <c r="O53" s="67">
        <v>3</v>
      </c>
      <c r="P53" s="65">
        <v>3.2</v>
      </c>
      <c r="Q53" s="49">
        <v>3</v>
      </c>
      <c r="R53" s="77">
        <f t="shared" si="3"/>
        <v>19.200000000000003</v>
      </c>
      <c r="S53" s="200">
        <f>_xlfn.XLOOKUP(L53,Tabella1246[Inizio],Tabella1246[Valore],,-1)</f>
        <v>1</v>
      </c>
      <c r="T53" s="202">
        <f>_xlfn.XLOOKUP(P53,Tabella1246[Inizio],Tabella1246[Valore],,-1)</f>
        <v>2</v>
      </c>
      <c r="U53" s="205">
        <f t="shared" si="2"/>
        <v>2</v>
      </c>
    </row>
    <row r="54" spans="1:21" ht="21" x14ac:dyDescent="0.2">
      <c r="A54" s="321"/>
      <c r="B54" s="332"/>
      <c r="C54" s="326"/>
      <c r="D54" s="330" t="s">
        <v>31</v>
      </c>
      <c r="E54" s="211" t="s">
        <v>185</v>
      </c>
      <c r="F54" s="191" t="s">
        <v>242</v>
      </c>
      <c r="G54" s="192" t="s">
        <v>187</v>
      </c>
      <c r="H54" s="8">
        <v>7</v>
      </c>
      <c r="I54" s="13">
        <v>2</v>
      </c>
      <c r="J54" s="41">
        <f t="shared" si="1"/>
        <v>0.2857142857142857</v>
      </c>
      <c r="K54" s="41">
        <v>1.5</v>
      </c>
      <c r="L54" s="65">
        <f>_xlfn.XLOOKUP(H54,Tabella1[Inizio],Tabella1[Valore],,-1)</f>
        <v>3</v>
      </c>
      <c r="M54" s="74">
        <v>0.8</v>
      </c>
      <c r="N54" s="72">
        <f>_xlfn.XLOOKUP(J54,Tabella12[Inizio],Tabella12[Valore],,-1)</f>
        <v>3</v>
      </c>
      <c r="O54" s="67">
        <v>4</v>
      </c>
      <c r="P54" s="65">
        <v>5.6000000000000005</v>
      </c>
      <c r="Q54" s="49">
        <v>5</v>
      </c>
      <c r="R54" s="77">
        <f t="shared" si="3"/>
        <v>84</v>
      </c>
      <c r="S54" s="200">
        <f>_xlfn.XLOOKUP(L54,Tabella1246[Inizio],Tabella1246[Valore],,-1)</f>
        <v>2</v>
      </c>
      <c r="T54" s="201">
        <f>_xlfn.XLOOKUP(P54,Tabella1246[Inizio],Tabella1246[Valore],,-1)</f>
        <v>3</v>
      </c>
      <c r="U54" s="207">
        <f t="shared" si="2"/>
        <v>6</v>
      </c>
    </row>
    <row r="55" spans="1:21" ht="32" x14ac:dyDescent="0.2">
      <c r="A55" s="321"/>
      <c r="B55" s="332"/>
      <c r="C55" s="326"/>
      <c r="D55" s="330"/>
      <c r="E55" s="211" t="s">
        <v>629</v>
      </c>
      <c r="F55" s="191" t="s">
        <v>626</v>
      </c>
      <c r="G55" s="192" t="s">
        <v>630</v>
      </c>
      <c r="H55" s="8">
        <v>1</v>
      </c>
      <c r="I55" s="13">
        <v>0</v>
      </c>
      <c r="J55" s="41">
        <f t="shared" si="1"/>
        <v>0</v>
      </c>
      <c r="K55" s="41">
        <v>3</v>
      </c>
      <c r="L55" s="65">
        <f>_xlfn.XLOOKUP(H55,Tabella1[Inizio],Tabella1[Valore],,-1)</f>
        <v>1</v>
      </c>
      <c r="M55" s="74">
        <v>0.8</v>
      </c>
      <c r="N55" s="72">
        <f>_xlfn.XLOOKUP(J55,Tabella12[Inizio],Tabella12[Valore],,-1)</f>
        <v>1</v>
      </c>
      <c r="O55" s="67">
        <v>5</v>
      </c>
      <c r="P55" s="65">
        <v>4.8000000000000007</v>
      </c>
      <c r="Q55" s="49">
        <v>4</v>
      </c>
      <c r="R55" s="77">
        <f t="shared" si="3"/>
        <v>19.200000000000003</v>
      </c>
      <c r="S55" s="200">
        <f>_xlfn.XLOOKUP(L55,Tabella1246[Inizio],Tabella1246[Valore],,-1)</f>
        <v>1</v>
      </c>
      <c r="T55" s="202">
        <f>_xlfn.XLOOKUP(P55,Tabella1246[Inizio],Tabella1246[Valore],,-1)</f>
        <v>2</v>
      </c>
      <c r="U55" s="205">
        <f t="shared" si="2"/>
        <v>2</v>
      </c>
    </row>
    <row r="56" spans="1:21" ht="21" x14ac:dyDescent="0.2">
      <c r="A56" s="321"/>
      <c r="B56" s="332"/>
      <c r="C56" s="327"/>
      <c r="D56" s="337"/>
      <c r="E56" s="212" t="s">
        <v>243</v>
      </c>
      <c r="F56" s="213" t="s">
        <v>626</v>
      </c>
      <c r="G56" s="214" t="s">
        <v>244</v>
      </c>
      <c r="H56" s="8">
        <v>2</v>
      </c>
      <c r="I56" s="13">
        <v>0</v>
      </c>
      <c r="J56" s="41">
        <f t="shared" si="1"/>
        <v>0</v>
      </c>
      <c r="K56" s="41">
        <v>3.5</v>
      </c>
      <c r="L56" s="66">
        <f>_xlfn.XLOOKUP(H56,Tabella1[Inizio],Tabella1[Valore],,-1)</f>
        <v>2</v>
      </c>
      <c r="M56" s="75">
        <v>0.8</v>
      </c>
      <c r="N56" s="72">
        <f>_xlfn.XLOOKUP(J56,Tabella12[Inizio],Tabella12[Valore],,-1)</f>
        <v>1</v>
      </c>
      <c r="O56" s="68">
        <v>5</v>
      </c>
      <c r="P56" s="66">
        <v>4.8000000000000007</v>
      </c>
      <c r="Q56" s="50">
        <v>4</v>
      </c>
      <c r="R56" s="78">
        <f t="shared" si="3"/>
        <v>38.400000000000006</v>
      </c>
      <c r="S56" s="200">
        <f>_xlfn.XLOOKUP(L56,Tabella1246[Inizio],Tabella1246[Valore],,-1)</f>
        <v>1</v>
      </c>
      <c r="T56" s="202">
        <f>_xlfn.XLOOKUP(P56,Tabella1246[Inizio],Tabella1246[Valore],,-1)</f>
        <v>2</v>
      </c>
      <c r="U56" s="205">
        <f t="shared" si="2"/>
        <v>2</v>
      </c>
    </row>
    <row r="57" spans="1:21" ht="21" x14ac:dyDescent="0.2">
      <c r="A57" s="321"/>
      <c r="B57" s="332"/>
      <c r="C57" s="323" t="s">
        <v>589</v>
      </c>
      <c r="D57" s="329" t="s">
        <v>32</v>
      </c>
      <c r="E57" s="210" t="s">
        <v>251</v>
      </c>
      <c r="F57" s="189" t="s">
        <v>270</v>
      </c>
      <c r="G57" s="190" t="s">
        <v>183</v>
      </c>
      <c r="H57" s="8">
        <v>1</v>
      </c>
      <c r="I57" s="13">
        <v>0</v>
      </c>
      <c r="J57" s="41">
        <f t="shared" si="1"/>
        <v>0</v>
      </c>
      <c r="K57" s="41">
        <v>1</v>
      </c>
      <c r="L57" s="64">
        <f>_xlfn.XLOOKUP(H57,Tabella1[Inizio],Tabella1[Valore],,-1)</f>
        <v>1</v>
      </c>
      <c r="M57" s="73">
        <v>0.8</v>
      </c>
      <c r="N57" s="72">
        <f>_xlfn.XLOOKUP(J57,Tabella12[Inizio],Tabella12[Valore],,-1)</f>
        <v>1</v>
      </c>
      <c r="O57" s="72">
        <v>4</v>
      </c>
      <c r="P57" s="64">
        <v>4</v>
      </c>
      <c r="Q57" s="48">
        <v>4</v>
      </c>
      <c r="R57" s="76">
        <f t="shared" si="3"/>
        <v>16</v>
      </c>
      <c r="S57" s="200">
        <f>_xlfn.XLOOKUP(L57,Tabella1246[Inizio],Tabella1246[Valore],,-1)</f>
        <v>1</v>
      </c>
      <c r="T57" s="202">
        <f>_xlfn.XLOOKUP(P57,Tabella1246[Inizio],Tabella1246[Valore],,-1)</f>
        <v>2</v>
      </c>
      <c r="U57" s="205">
        <f t="shared" si="2"/>
        <v>2</v>
      </c>
    </row>
    <row r="58" spans="1:21" ht="21" x14ac:dyDescent="0.2">
      <c r="A58" s="321"/>
      <c r="B58" s="332"/>
      <c r="C58" s="326"/>
      <c r="D58" s="330"/>
      <c r="E58" s="211" t="s">
        <v>631</v>
      </c>
      <c r="F58" s="191" t="s">
        <v>632</v>
      </c>
      <c r="G58" s="192" t="s">
        <v>183</v>
      </c>
      <c r="H58" s="8">
        <v>12</v>
      </c>
      <c r="I58" s="13">
        <v>1</v>
      </c>
      <c r="J58" s="41">
        <f t="shared" si="1"/>
        <v>8.3333333333333329E-2</v>
      </c>
      <c r="K58" s="41">
        <v>1.7083330000000001</v>
      </c>
      <c r="L58" s="65">
        <f>_xlfn.XLOOKUP(H58,Tabella1[Inizio],Tabella1[Valore],,-1)</f>
        <v>5</v>
      </c>
      <c r="M58" s="74">
        <v>0.8</v>
      </c>
      <c r="N58" s="72">
        <f>_xlfn.XLOOKUP(J58,Tabella12[Inizio],Tabella12[Valore],,-1)</f>
        <v>1</v>
      </c>
      <c r="O58" s="67">
        <v>4</v>
      </c>
      <c r="P58" s="65">
        <v>4</v>
      </c>
      <c r="Q58" s="49">
        <v>4</v>
      </c>
      <c r="R58" s="77">
        <f t="shared" si="3"/>
        <v>80</v>
      </c>
      <c r="S58" s="203">
        <f>_xlfn.XLOOKUP(L58,Tabella1246[Inizio],Tabella1246[Valore],,-1)</f>
        <v>3</v>
      </c>
      <c r="T58" s="202">
        <f>_xlfn.XLOOKUP(P58,Tabella1246[Inizio],Tabella1246[Valore],,-1)</f>
        <v>2</v>
      </c>
      <c r="U58" s="207">
        <f t="shared" si="2"/>
        <v>6</v>
      </c>
    </row>
    <row r="59" spans="1:21" ht="21" x14ac:dyDescent="0.2">
      <c r="A59" s="321"/>
      <c r="B59" s="332"/>
      <c r="C59" s="326"/>
      <c r="D59" s="330"/>
      <c r="E59" s="211" t="s">
        <v>258</v>
      </c>
      <c r="F59" s="191" t="s">
        <v>257</v>
      </c>
      <c r="G59" s="192" t="s">
        <v>633</v>
      </c>
      <c r="H59" s="8">
        <v>0</v>
      </c>
      <c r="I59" s="13">
        <v>0</v>
      </c>
      <c r="J59" s="41">
        <v>0</v>
      </c>
      <c r="K59" s="41">
        <v>0</v>
      </c>
      <c r="L59" s="65">
        <f>_xlfn.XLOOKUP(H59,Tabella1[Inizio],Tabella1[Valore],,-1)</f>
        <v>1</v>
      </c>
      <c r="M59" s="74">
        <v>0.8</v>
      </c>
      <c r="N59" s="72">
        <f>_xlfn.XLOOKUP(J59,Tabella12[Inizio],Tabella12[Valore],,-1)</f>
        <v>1</v>
      </c>
      <c r="O59" s="67">
        <v>2</v>
      </c>
      <c r="P59" s="65">
        <v>2.4000000000000004</v>
      </c>
      <c r="Q59" s="49">
        <v>4</v>
      </c>
      <c r="R59" s="77">
        <f t="shared" si="3"/>
        <v>9.6000000000000014</v>
      </c>
      <c r="S59" s="200">
        <f>_xlfn.XLOOKUP(L59,Tabella1246[Inizio],Tabella1246[Valore],,-1)</f>
        <v>1</v>
      </c>
      <c r="T59" s="202">
        <f>_xlfn.XLOOKUP(P59,Tabella1246[Inizio],Tabella1246[Valore],,-1)</f>
        <v>1</v>
      </c>
      <c r="U59" s="205">
        <f t="shared" si="2"/>
        <v>1</v>
      </c>
    </row>
    <row r="60" spans="1:21" ht="21" x14ac:dyDescent="0.2">
      <c r="A60" s="321"/>
      <c r="B60" s="332"/>
      <c r="C60" s="326"/>
      <c r="D60" s="330" t="s">
        <v>33</v>
      </c>
      <c r="E60" s="211" t="s">
        <v>634</v>
      </c>
      <c r="F60" s="191" t="s">
        <v>270</v>
      </c>
      <c r="G60" s="192" t="s">
        <v>265</v>
      </c>
      <c r="H60" s="8">
        <v>0</v>
      </c>
      <c r="I60" s="13">
        <v>0</v>
      </c>
      <c r="J60" s="41">
        <v>0</v>
      </c>
      <c r="K60" s="41">
        <v>0</v>
      </c>
      <c r="L60" s="65">
        <f>_xlfn.XLOOKUP(H60,Tabella1[Inizio],Tabella1[Valore],,-1)</f>
        <v>1</v>
      </c>
      <c r="M60" s="74">
        <v>0.8</v>
      </c>
      <c r="N60" s="72">
        <f>_xlfn.XLOOKUP(J60,Tabella12[Inizio],Tabella12[Valore],,-1)</f>
        <v>1</v>
      </c>
      <c r="O60" s="67">
        <v>3</v>
      </c>
      <c r="P60" s="65">
        <v>3.2</v>
      </c>
      <c r="Q60" s="49">
        <v>3</v>
      </c>
      <c r="R60" s="77">
        <f t="shared" si="3"/>
        <v>9.6000000000000014</v>
      </c>
      <c r="S60" s="200">
        <f>_xlfn.XLOOKUP(L60,Tabella1246[Inizio],Tabella1246[Valore],,-1)</f>
        <v>1</v>
      </c>
      <c r="T60" s="202">
        <f>_xlfn.XLOOKUP(P60,Tabella1246[Inizio],Tabella1246[Valore],,-1)</f>
        <v>2</v>
      </c>
      <c r="U60" s="205">
        <f t="shared" si="2"/>
        <v>2</v>
      </c>
    </row>
    <row r="61" spans="1:21" ht="21" x14ac:dyDescent="0.2">
      <c r="A61" s="321"/>
      <c r="B61" s="332"/>
      <c r="C61" s="326"/>
      <c r="D61" s="330"/>
      <c r="E61" s="211" t="s">
        <v>261</v>
      </c>
      <c r="F61" s="191" t="s">
        <v>262</v>
      </c>
      <c r="G61" s="192" t="s">
        <v>623</v>
      </c>
      <c r="H61" s="8">
        <v>0</v>
      </c>
      <c r="I61" s="13">
        <v>0</v>
      </c>
      <c r="J61" s="41">
        <v>0</v>
      </c>
      <c r="K61" s="41">
        <v>0</v>
      </c>
      <c r="L61" s="65">
        <f>_xlfn.XLOOKUP(H61,Tabella1[Inizio],Tabella1[Valore],,-1)</f>
        <v>1</v>
      </c>
      <c r="M61" s="74">
        <v>0.8</v>
      </c>
      <c r="N61" s="72">
        <f>_xlfn.XLOOKUP(J61,Tabella12[Inizio],Tabella12[Valore],,-1)</f>
        <v>1</v>
      </c>
      <c r="O61" s="67">
        <v>4</v>
      </c>
      <c r="P61" s="65">
        <v>4</v>
      </c>
      <c r="Q61" s="49">
        <v>4</v>
      </c>
      <c r="R61" s="77">
        <f t="shared" si="3"/>
        <v>16</v>
      </c>
      <c r="S61" s="200">
        <f>_xlfn.XLOOKUP(L61,Tabella1246[Inizio],Tabella1246[Valore],,-1)</f>
        <v>1</v>
      </c>
      <c r="T61" s="202">
        <f>_xlfn.XLOOKUP(P61,Tabella1246[Inizio],Tabella1246[Valore],,-1)</f>
        <v>2</v>
      </c>
      <c r="U61" s="205">
        <f t="shared" si="2"/>
        <v>2</v>
      </c>
    </row>
    <row r="62" spans="1:21" ht="21" x14ac:dyDescent="0.2">
      <c r="A62" s="321"/>
      <c r="B62" s="332"/>
      <c r="C62" s="326"/>
      <c r="D62" s="330"/>
      <c r="E62" s="211" t="s">
        <v>263</v>
      </c>
      <c r="F62" s="191" t="s">
        <v>270</v>
      </c>
      <c r="G62" s="192" t="s">
        <v>264</v>
      </c>
      <c r="H62" s="8">
        <v>0</v>
      </c>
      <c r="I62" s="13">
        <v>0</v>
      </c>
      <c r="J62" s="41">
        <v>0</v>
      </c>
      <c r="K62" s="41">
        <v>0</v>
      </c>
      <c r="L62" s="65">
        <f>_xlfn.XLOOKUP(H62,Tabella1[Inizio],Tabella1[Valore],,-1)</f>
        <v>1</v>
      </c>
      <c r="M62" s="74">
        <v>0.8</v>
      </c>
      <c r="N62" s="72">
        <f>_xlfn.XLOOKUP(J62,Tabella12[Inizio],Tabella12[Valore],,-1)</f>
        <v>1</v>
      </c>
      <c r="O62" s="67">
        <v>4</v>
      </c>
      <c r="P62" s="65">
        <v>4</v>
      </c>
      <c r="Q62" s="49">
        <v>3</v>
      </c>
      <c r="R62" s="77">
        <f t="shared" si="3"/>
        <v>12</v>
      </c>
      <c r="S62" s="200">
        <f>_xlfn.XLOOKUP(L62,Tabella1246[Inizio],Tabella1246[Valore],,-1)</f>
        <v>1</v>
      </c>
      <c r="T62" s="202">
        <f>_xlfn.XLOOKUP(P62,Tabella1246[Inizio],Tabella1246[Valore],,-1)</f>
        <v>2</v>
      </c>
      <c r="U62" s="205">
        <f t="shared" si="2"/>
        <v>2</v>
      </c>
    </row>
    <row r="63" spans="1:21" ht="21" x14ac:dyDescent="0.2">
      <c r="A63" s="321"/>
      <c r="B63" s="332"/>
      <c r="C63" s="326"/>
      <c r="D63" s="330"/>
      <c r="E63" s="211" t="s">
        <v>635</v>
      </c>
      <c r="F63" s="191" t="s">
        <v>266</v>
      </c>
      <c r="G63" s="192" t="s">
        <v>636</v>
      </c>
      <c r="H63" s="8">
        <v>0</v>
      </c>
      <c r="I63" s="13">
        <v>0</v>
      </c>
      <c r="J63" s="41">
        <v>0</v>
      </c>
      <c r="K63" s="41">
        <v>0</v>
      </c>
      <c r="L63" s="65">
        <f>_xlfn.XLOOKUP(H63,Tabella1[Inizio],Tabella1[Valore],,-1)</f>
        <v>1</v>
      </c>
      <c r="M63" s="74">
        <v>0.8</v>
      </c>
      <c r="N63" s="72">
        <f>_xlfn.XLOOKUP(J63,Tabella12[Inizio],Tabella12[Valore],,-1)</f>
        <v>1</v>
      </c>
      <c r="O63" s="67">
        <v>2</v>
      </c>
      <c r="P63" s="65">
        <v>2.4000000000000004</v>
      </c>
      <c r="Q63" s="49">
        <v>3</v>
      </c>
      <c r="R63" s="77">
        <f t="shared" si="3"/>
        <v>7.2000000000000011</v>
      </c>
      <c r="S63" s="200">
        <f>_xlfn.XLOOKUP(L63,Tabella1246[Inizio],Tabella1246[Valore],,-1)</f>
        <v>1</v>
      </c>
      <c r="T63" s="202">
        <f>_xlfn.XLOOKUP(P63,Tabella1246[Inizio],Tabella1246[Valore],,-1)</f>
        <v>1</v>
      </c>
      <c r="U63" s="205">
        <f t="shared" si="2"/>
        <v>1</v>
      </c>
    </row>
    <row r="64" spans="1:21" ht="21" x14ac:dyDescent="0.2">
      <c r="A64" s="321"/>
      <c r="B64" s="332"/>
      <c r="C64" s="326"/>
      <c r="D64" s="330"/>
      <c r="E64" s="211" t="s">
        <v>635</v>
      </c>
      <c r="F64" s="191" t="s">
        <v>266</v>
      </c>
      <c r="G64" s="192" t="s">
        <v>637</v>
      </c>
      <c r="H64" s="8">
        <v>0</v>
      </c>
      <c r="I64" s="13">
        <v>0</v>
      </c>
      <c r="J64" s="41">
        <v>0</v>
      </c>
      <c r="K64" s="41">
        <v>0</v>
      </c>
      <c r="L64" s="65">
        <f>_xlfn.XLOOKUP(H64,Tabella1[Inizio],Tabella1[Valore],,-1)</f>
        <v>1</v>
      </c>
      <c r="M64" s="74">
        <v>0.8</v>
      </c>
      <c r="N64" s="72">
        <f>_xlfn.XLOOKUP(J64,Tabella12[Inizio],Tabella12[Valore],,-1)</f>
        <v>1</v>
      </c>
      <c r="O64" s="67">
        <v>2</v>
      </c>
      <c r="P64" s="65">
        <v>2.4000000000000004</v>
      </c>
      <c r="Q64" s="49">
        <v>3</v>
      </c>
      <c r="R64" s="77">
        <f t="shared" si="3"/>
        <v>7.2000000000000011</v>
      </c>
      <c r="S64" s="200">
        <f>_xlfn.XLOOKUP(L64,Tabella1246[Inizio],Tabella1246[Valore],,-1)</f>
        <v>1</v>
      </c>
      <c r="T64" s="202">
        <f>_xlfn.XLOOKUP(P64,Tabella1246[Inizio],Tabella1246[Valore],,-1)</f>
        <v>1</v>
      </c>
      <c r="U64" s="205">
        <f t="shared" si="2"/>
        <v>1</v>
      </c>
    </row>
    <row r="65" spans="1:21" ht="32" x14ac:dyDescent="0.2">
      <c r="A65" s="321"/>
      <c r="B65" s="332"/>
      <c r="C65" s="326"/>
      <c r="D65" s="63" t="s">
        <v>34</v>
      </c>
      <c r="E65" s="211" t="s">
        <v>638</v>
      </c>
      <c r="F65" s="191" t="s">
        <v>262</v>
      </c>
      <c r="G65" s="192" t="s">
        <v>623</v>
      </c>
      <c r="H65" s="8">
        <v>0</v>
      </c>
      <c r="I65" s="13">
        <v>0</v>
      </c>
      <c r="J65" s="41">
        <v>0</v>
      </c>
      <c r="K65" s="41">
        <v>0</v>
      </c>
      <c r="L65" s="65">
        <f>_xlfn.XLOOKUP(H65,Tabella1[Inizio],Tabella1[Valore],,-1)</f>
        <v>1</v>
      </c>
      <c r="M65" s="74">
        <v>0.8</v>
      </c>
      <c r="N65" s="72">
        <f>_xlfn.XLOOKUP(J65,Tabella12[Inizio],Tabella12[Valore],,-1)</f>
        <v>1</v>
      </c>
      <c r="O65" s="67">
        <v>4</v>
      </c>
      <c r="P65" s="65">
        <v>4</v>
      </c>
      <c r="Q65" s="49">
        <v>4</v>
      </c>
      <c r="R65" s="77">
        <f t="shared" si="3"/>
        <v>16</v>
      </c>
      <c r="S65" s="200">
        <f>_xlfn.XLOOKUP(L65,Tabella1246[Inizio],Tabella1246[Valore],,-1)</f>
        <v>1</v>
      </c>
      <c r="T65" s="202">
        <f>_xlfn.XLOOKUP(P65,Tabella1246[Inizio],Tabella1246[Valore],,-1)</f>
        <v>2</v>
      </c>
      <c r="U65" s="205">
        <f t="shared" si="2"/>
        <v>2</v>
      </c>
    </row>
    <row r="66" spans="1:21" ht="21" x14ac:dyDescent="0.2">
      <c r="A66" s="321"/>
      <c r="B66" s="332"/>
      <c r="C66" s="326"/>
      <c r="D66" s="31" t="s">
        <v>35</v>
      </c>
      <c r="E66" s="222" t="s">
        <v>233</v>
      </c>
      <c r="F66" s="191" t="s">
        <v>253</v>
      </c>
      <c r="G66" s="192" t="s">
        <v>254</v>
      </c>
      <c r="H66" s="8">
        <v>3</v>
      </c>
      <c r="I66" s="13">
        <v>1</v>
      </c>
      <c r="J66" s="41">
        <f t="shared" si="1"/>
        <v>0.33333333333333331</v>
      </c>
      <c r="K66" s="41">
        <v>2</v>
      </c>
      <c r="L66" s="65">
        <f>_xlfn.XLOOKUP(H66,Tabella1[Inizio],Tabella1[Valore],,-1)</f>
        <v>2</v>
      </c>
      <c r="M66" s="74">
        <v>0.8</v>
      </c>
      <c r="N66" s="72">
        <f>_xlfn.XLOOKUP(J66,Tabella12[Inizio],Tabella12[Valore],,-1)</f>
        <v>4</v>
      </c>
      <c r="O66" s="67">
        <v>5</v>
      </c>
      <c r="P66" s="65">
        <v>7.2</v>
      </c>
      <c r="Q66" s="49">
        <v>5</v>
      </c>
      <c r="R66" s="77">
        <f t="shared" si="3"/>
        <v>72</v>
      </c>
      <c r="S66" s="200">
        <f>_xlfn.XLOOKUP(L66,Tabella1246[Inizio],Tabella1246[Valore],,-1)</f>
        <v>1</v>
      </c>
      <c r="T66" s="204">
        <f>_xlfn.XLOOKUP(P66,Tabella1246[Inizio],Tabella1246[Valore],,-1)</f>
        <v>4</v>
      </c>
      <c r="U66" s="206">
        <f t="shared" si="2"/>
        <v>4</v>
      </c>
    </row>
    <row r="67" spans="1:21" ht="21" x14ac:dyDescent="0.2">
      <c r="A67" s="321"/>
      <c r="B67" s="332"/>
      <c r="C67" s="326"/>
      <c r="D67" s="31" t="s">
        <v>27</v>
      </c>
      <c r="E67" s="211" t="s">
        <v>621</v>
      </c>
      <c r="F67" s="191" t="s">
        <v>622</v>
      </c>
      <c r="G67" s="192" t="s">
        <v>623</v>
      </c>
      <c r="H67" s="8">
        <v>0</v>
      </c>
      <c r="I67" s="13">
        <v>0</v>
      </c>
      <c r="J67" s="41">
        <v>0</v>
      </c>
      <c r="K67" s="41">
        <v>0</v>
      </c>
      <c r="L67" s="65">
        <f>_xlfn.XLOOKUP(H67,Tabella1[Inizio],Tabella1[Valore],,-1)</f>
        <v>1</v>
      </c>
      <c r="M67" s="74">
        <v>0.8</v>
      </c>
      <c r="N67" s="72">
        <f>_xlfn.XLOOKUP(J67,Tabella12[Inizio],Tabella12[Valore],,-1)</f>
        <v>1</v>
      </c>
      <c r="O67" s="67">
        <v>5</v>
      </c>
      <c r="P67" s="65">
        <v>4.8000000000000007</v>
      </c>
      <c r="Q67" s="49">
        <v>4</v>
      </c>
      <c r="R67" s="77">
        <f t="shared" si="3"/>
        <v>19.200000000000003</v>
      </c>
      <c r="S67" s="200">
        <f>_xlfn.XLOOKUP(L67,Tabella1246[Inizio],Tabella1246[Valore],,-1)</f>
        <v>1</v>
      </c>
      <c r="T67" s="202">
        <f>_xlfn.XLOOKUP(P67,Tabella1246[Inizio],Tabella1246[Valore],,-1)</f>
        <v>2</v>
      </c>
      <c r="U67" s="205">
        <f t="shared" si="2"/>
        <v>2</v>
      </c>
    </row>
    <row r="68" spans="1:21" ht="21" x14ac:dyDescent="0.2">
      <c r="A68" s="321"/>
      <c r="B68" s="332"/>
      <c r="C68" s="326"/>
      <c r="D68" s="31" t="s">
        <v>37</v>
      </c>
      <c r="E68" s="211" t="s">
        <v>260</v>
      </c>
      <c r="F68" s="191" t="s">
        <v>266</v>
      </c>
      <c r="G68" s="192" t="s">
        <v>639</v>
      </c>
      <c r="H68" s="8">
        <v>0</v>
      </c>
      <c r="I68" s="13">
        <v>0</v>
      </c>
      <c r="J68" s="41">
        <v>0</v>
      </c>
      <c r="K68" s="41">
        <v>0</v>
      </c>
      <c r="L68" s="65">
        <f>_xlfn.XLOOKUP(H68,Tabella1[Inizio],Tabella1[Valore],,-1)</f>
        <v>1</v>
      </c>
      <c r="M68" s="74">
        <v>0.8</v>
      </c>
      <c r="N68" s="72">
        <f>_xlfn.XLOOKUP(J68,Tabella12[Inizio],Tabella12[Valore],,-1)</f>
        <v>1</v>
      </c>
      <c r="O68" s="67">
        <v>3</v>
      </c>
      <c r="P68" s="65">
        <v>3.2</v>
      </c>
      <c r="Q68" s="49">
        <v>2</v>
      </c>
      <c r="R68" s="77">
        <f t="shared" ref="R68:R76" si="4">L68*P68*Q68</f>
        <v>6.4</v>
      </c>
      <c r="S68" s="200">
        <f>_xlfn.XLOOKUP(L68,Tabella1246[Inizio],Tabella1246[Valore],,-1)</f>
        <v>1</v>
      </c>
      <c r="T68" s="202">
        <f>_xlfn.XLOOKUP(P68,Tabella1246[Inizio],Tabella1246[Valore],,-1)</f>
        <v>2</v>
      </c>
      <c r="U68" s="205">
        <f t="shared" si="2"/>
        <v>2</v>
      </c>
    </row>
    <row r="69" spans="1:21" ht="21" x14ac:dyDescent="0.2">
      <c r="A69" s="321"/>
      <c r="B69" s="332"/>
      <c r="C69" s="326"/>
      <c r="D69" s="336" t="s">
        <v>38</v>
      </c>
      <c r="E69" s="211" t="s">
        <v>640</v>
      </c>
      <c r="F69" s="191" t="s">
        <v>641</v>
      </c>
      <c r="G69" s="192" t="s">
        <v>642</v>
      </c>
      <c r="H69" s="8">
        <v>0</v>
      </c>
      <c r="I69" s="13">
        <v>0</v>
      </c>
      <c r="J69" s="41">
        <v>0</v>
      </c>
      <c r="K69" s="41">
        <v>0</v>
      </c>
      <c r="L69" s="65">
        <f>_xlfn.XLOOKUP(H69,Tabella1[Inizio],Tabella1[Valore],,-1)</f>
        <v>1</v>
      </c>
      <c r="M69" s="74">
        <v>0.8</v>
      </c>
      <c r="N69" s="72">
        <f>_xlfn.XLOOKUP(J69,Tabella12[Inizio],Tabella12[Valore],,-1)</f>
        <v>1</v>
      </c>
      <c r="O69" s="67">
        <v>6</v>
      </c>
      <c r="P69" s="65">
        <v>5.6000000000000005</v>
      </c>
      <c r="Q69" s="49">
        <v>1</v>
      </c>
      <c r="R69" s="77">
        <f t="shared" si="4"/>
        <v>5.6000000000000005</v>
      </c>
      <c r="S69" s="200">
        <f>_xlfn.XLOOKUP(L69,Tabella1246[Inizio],Tabella1246[Valore],,-1)</f>
        <v>1</v>
      </c>
      <c r="T69" s="201">
        <f>_xlfn.XLOOKUP(P69,Tabella1246[Inizio],Tabella1246[Valore],,-1)</f>
        <v>3</v>
      </c>
      <c r="U69" s="207">
        <f t="shared" ref="U69:U76" si="5">S69*T69</f>
        <v>3</v>
      </c>
    </row>
    <row r="70" spans="1:21" ht="21" x14ac:dyDescent="0.2">
      <c r="A70" s="321"/>
      <c r="B70" s="332"/>
      <c r="C70" s="326"/>
      <c r="D70" s="336"/>
      <c r="E70" s="211" t="s">
        <v>790</v>
      </c>
      <c r="F70" s="191" t="s">
        <v>641</v>
      </c>
      <c r="G70" s="192" t="s">
        <v>791</v>
      </c>
      <c r="H70" s="8">
        <v>0</v>
      </c>
      <c r="I70" s="13">
        <v>0</v>
      </c>
      <c r="J70" s="41">
        <v>0</v>
      </c>
      <c r="K70" s="41">
        <v>0</v>
      </c>
      <c r="L70" s="65">
        <f>_xlfn.XLOOKUP(H70,Tabella1[Inizio],Tabella1[Valore],,-1)</f>
        <v>1</v>
      </c>
      <c r="M70" s="74">
        <v>0.8</v>
      </c>
      <c r="N70" s="72">
        <f>_xlfn.XLOOKUP(J70,Tabella12[Inizio],Tabella12[Valore],,-1)</f>
        <v>1</v>
      </c>
      <c r="O70" s="67">
        <v>6</v>
      </c>
      <c r="P70" s="65">
        <v>5.6000000000000005</v>
      </c>
      <c r="Q70" s="49">
        <v>1</v>
      </c>
      <c r="R70" s="77">
        <f t="shared" si="4"/>
        <v>5.6000000000000005</v>
      </c>
      <c r="S70" s="200">
        <f>_xlfn.XLOOKUP(L70,Tabella1246[Inizio],Tabella1246[Valore],,-1)</f>
        <v>1</v>
      </c>
      <c r="T70" s="201">
        <f>_xlfn.XLOOKUP(P70,Tabella1246[Inizio],Tabella1246[Valore],,-1)</f>
        <v>3</v>
      </c>
      <c r="U70" s="207">
        <f t="shared" si="5"/>
        <v>3</v>
      </c>
    </row>
    <row r="71" spans="1:21" ht="21" x14ac:dyDescent="0.2">
      <c r="A71" s="321"/>
      <c r="B71" s="332"/>
      <c r="C71" s="327"/>
      <c r="D71" s="32" t="s">
        <v>39</v>
      </c>
      <c r="E71" s="212" t="s">
        <v>643</v>
      </c>
      <c r="F71" s="213" t="s">
        <v>644</v>
      </c>
      <c r="G71" s="214" t="s">
        <v>645</v>
      </c>
      <c r="H71" s="8">
        <v>0</v>
      </c>
      <c r="I71" s="13">
        <v>0</v>
      </c>
      <c r="J71" s="41">
        <v>0</v>
      </c>
      <c r="K71" s="41">
        <v>0</v>
      </c>
      <c r="L71" s="66">
        <f>_xlfn.XLOOKUP(H71,Tabella1[Inizio],Tabella1[Valore],,-1)</f>
        <v>1</v>
      </c>
      <c r="M71" s="75">
        <v>0.8</v>
      </c>
      <c r="N71" s="72">
        <f>_xlfn.XLOOKUP(J71,Tabella12[Inizio],Tabella12[Valore],,-1)</f>
        <v>1</v>
      </c>
      <c r="O71" s="68">
        <v>4</v>
      </c>
      <c r="P71" s="66">
        <v>4</v>
      </c>
      <c r="Q71" s="50">
        <v>4</v>
      </c>
      <c r="R71" s="78">
        <f t="shared" si="4"/>
        <v>16</v>
      </c>
      <c r="S71" s="200">
        <f>_xlfn.XLOOKUP(L71,Tabella1246[Inizio],Tabella1246[Valore],,-1)</f>
        <v>1</v>
      </c>
      <c r="T71" s="202">
        <f>_xlfn.XLOOKUP(P71,Tabella1246[Inizio],Tabella1246[Valore],,-1)</f>
        <v>2</v>
      </c>
      <c r="U71" s="205">
        <f t="shared" si="5"/>
        <v>2</v>
      </c>
    </row>
    <row r="72" spans="1:21" ht="21" x14ac:dyDescent="0.2">
      <c r="A72" s="321"/>
      <c r="B72" s="332"/>
      <c r="C72" s="328" t="s">
        <v>40</v>
      </c>
      <c r="D72" s="30" t="s">
        <v>41</v>
      </c>
      <c r="E72" s="223" t="s">
        <v>646</v>
      </c>
      <c r="F72" s="189" t="s">
        <v>647</v>
      </c>
      <c r="G72" s="190" t="s">
        <v>648</v>
      </c>
      <c r="H72" s="8">
        <v>3</v>
      </c>
      <c r="I72" s="13">
        <v>1</v>
      </c>
      <c r="J72" s="41">
        <f t="shared" ref="J72:J76" si="6">I72/H72</f>
        <v>0.33333333333333331</v>
      </c>
      <c r="K72" s="41">
        <v>1.6666700000000001</v>
      </c>
      <c r="L72" s="65">
        <f>_xlfn.XLOOKUP(H72,Tabella1[Inizio],Tabella1[Valore],,-1)</f>
        <v>2</v>
      </c>
      <c r="M72" s="73">
        <v>0.8</v>
      </c>
      <c r="N72" s="72">
        <f>_xlfn.XLOOKUP(J72,Tabella12[Inizio],Tabella12[Valore],,-1)</f>
        <v>4</v>
      </c>
      <c r="O72" s="72">
        <v>6</v>
      </c>
      <c r="P72" s="64">
        <v>8</v>
      </c>
      <c r="Q72" s="48">
        <v>4</v>
      </c>
      <c r="R72" s="76">
        <f t="shared" si="4"/>
        <v>64</v>
      </c>
      <c r="S72" s="200">
        <f>_xlfn.XLOOKUP(L72,Tabella1246[Inizio],Tabella1246[Valore],,-1)</f>
        <v>1</v>
      </c>
      <c r="T72" s="204">
        <f>_xlfn.XLOOKUP(P72,Tabella1246[Inizio],Tabella1246[Valore],,-1)</f>
        <v>4</v>
      </c>
      <c r="U72" s="206">
        <f t="shared" si="5"/>
        <v>4</v>
      </c>
    </row>
    <row r="73" spans="1:21" ht="21" x14ac:dyDescent="0.2">
      <c r="A73" s="321"/>
      <c r="B73" s="332"/>
      <c r="C73" s="326"/>
      <c r="D73" s="330" t="s">
        <v>26</v>
      </c>
      <c r="E73" s="211" t="s">
        <v>245</v>
      </c>
      <c r="F73" s="191" t="s">
        <v>626</v>
      </c>
      <c r="G73" s="192" t="s">
        <v>649</v>
      </c>
      <c r="H73" s="8">
        <v>4</v>
      </c>
      <c r="I73" s="13">
        <v>0</v>
      </c>
      <c r="J73" s="41">
        <f t="shared" si="6"/>
        <v>0</v>
      </c>
      <c r="K73" s="41">
        <v>2.875</v>
      </c>
      <c r="L73" s="65">
        <f>_xlfn.XLOOKUP(H73,Tabella1[Inizio],Tabella1[Valore],,-1)</f>
        <v>2</v>
      </c>
      <c r="M73" s="74">
        <v>0.8</v>
      </c>
      <c r="N73" s="72">
        <f>_xlfn.XLOOKUP(J73,Tabella12[Inizio],Tabella12[Valore],,-1)</f>
        <v>1</v>
      </c>
      <c r="O73" s="67">
        <v>5</v>
      </c>
      <c r="P73" s="65">
        <v>4.8000000000000007</v>
      </c>
      <c r="Q73" s="49">
        <v>4</v>
      </c>
      <c r="R73" s="77">
        <f t="shared" si="4"/>
        <v>38.400000000000006</v>
      </c>
      <c r="S73" s="200">
        <f>_xlfn.XLOOKUP(L73,Tabella1246[Inizio],Tabella1246[Valore],,-1)</f>
        <v>1</v>
      </c>
      <c r="T73" s="202">
        <f>_xlfn.XLOOKUP(P73,Tabella1246[Inizio],Tabella1246[Valore],,-1)</f>
        <v>2</v>
      </c>
      <c r="U73" s="205">
        <f t="shared" si="5"/>
        <v>2</v>
      </c>
    </row>
    <row r="74" spans="1:21" ht="21" x14ac:dyDescent="0.2">
      <c r="A74" s="321"/>
      <c r="B74" s="332"/>
      <c r="C74" s="326"/>
      <c r="D74" s="330"/>
      <c r="E74" s="211" t="s">
        <v>650</v>
      </c>
      <c r="F74" s="191" t="s">
        <v>246</v>
      </c>
      <c r="G74" s="192" t="s">
        <v>248</v>
      </c>
      <c r="H74" s="8">
        <v>1</v>
      </c>
      <c r="I74" s="13">
        <v>0</v>
      </c>
      <c r="J74" s="41">
        <f t="shared" si="6"/>
        <v>0</v>
      </c>
      <c r="K74" s="41">
        <v>1.5</v>
      </c>
      <c r="L74" s="65">
        <f>_xlfn.XLOOKUP(H74,Tabella1[Inizio],Tabella1[Valore],,-1)</f>
        <v>1</v>
      </c>
      <c r="M74" s="74">
        <v>0.8</v>
      </c>
      <c r="N74" s="72">
        <f>_xlfn.XLOOKUP(J74,Tabella12[Inizio],Tabella12[Valore],,-1)</f>
        <v>1</v>
      </c>
      <c r="O74" s="67">
        <v>4</v>
      </c>
      <c r="P74" s="65">
        <v>4</v>
      </c>
      <c r="Q74" s="49">
        <v>3</v>
      </c>
      <c r="R74" s="77">
        <f t="shared" si="4"/>
        <v>12</v>
      </c>
      <c r="S74" s="200">
        <f>_xlfn.XLOOKUP(L74,Tabella1246[Inizio],Tabella1246[Valore],,-1)</f>
        <v>1</v>
      </c>
      <c r="T74" s="202">
        <f>_xlfn.XLOOKUP(P74,Tabella1246[Inizio],Tabella1246[Valore],,-1)</f>
        <v>2</v>
      </c>
      <c r="U74" s="205">
        <f t="shared" si="5"/>
        <v>2</v>
      </c>
    </row>
    <row r="75" spans="1:21" ht="21" x14ac:dyDescent="0.2">
      <c r="A75" s="321"/>
      <c r="B75" s="332"/>
      <c r="C75" s="326"/>
      <c r="D75" s="330"/>
      <c r="E75" s="211" t="s">
        <v>249</v>
      </c>
      <c r="F75" s="191" t="s">
        <v>250</v>
      </c>
      <c r="G75" s="192" t="s">
        <v>247</v>
      </c>
      <c r="H75" s="8">
        <v>5</v>
      </c>
      <c r="I75" s="13">
        <v>0</v>
      </c>
      <c r="J75" s="41">
        <f t="shared" si="6"/>
        <v>0</v>
      </c>
      <c r="K75" s="41">
        <v>1.9</v>
      </c>
      <c r="L75" s="65">
        <f>_xlfn.XLOOKUP(H75,Tabella1[Inizio],Tabella1[Valore],,-1)</f>
        <v>3</v>
      </c>
      <c r="M75" s="74">
        <v>0.8</v>
      </c>
      <c r="N75" s="72">
        <f>_xlfn.XLOOKUP(J75,Tabella12[Inizio],Tabella12[Valore],,-1)</f>
        <v>1</v>
      </c>
      <c r="O75" s="67">
        <v>4</v>
      </c>
      <c r="P75" s="65">
        <v>4</v>
      </c>
      <c r="Q75" s="49">
        <v>3</v>
      </c>
      <c r="R75" s="77">
        <f t="shared" si="4"/>
        <v>36</v>
      </c>
      <c r="S75" s="200">
        <f>_xlfn.XLOOKUP(L75,Tabella1246[Inizio],Tabella1246[Valore],,-1)</f>
        <v>2</v>
      </c>
      <c r="T75" s="202">
        <f>_xlfn.XLOOKUP(P75,Tabella1246[Inizio],Tabella1246[Valore],,-1)</f>
        <v>2</v>
      </c>
      <c r="U75" s="207">
        <f t="shared" si="5"/>
        <v>4</v>
      </c>
    </row>
    <row r="76" spans="1:21" ht="21" x14ac:dyDescent="0.2">
      <c r="A76" s="322"/>
      <c r="B76" s="333"/>
      <c r="C76" s="327"/>
      <c r="D76" s="32" t="s">
        <v>42</v>
      </c>
      <c r="E76" s="224" t="s">
        <v>651</v>
      </c>
      <c r="F76" s="213" t="s">
        <v>647</v>
      </c>
      <c r="G76" s="214" t="s">
        <v>639</v>
      </c>
      <c r="H76" s="10">
        <v>2</v>
      </c>
      <c r="I76" s="14">
        <v>1</v>
      </c>
      <c r="J76" s="45">
        <f t="shared" si="6"/>
        <v>0.5</v>
      </c>
      <c r="K76" s="45">
        <v>1.5</v>
      </c>
      <c r="L76" s="66">
        <f>_xlfn.XLOOKUP(H76,Tabella1[Inizio],Tabella1[Valore],,-1)</f>
        <v>2</v>
      </c>
      <c r="M76" s="75">
        <v>0.8</v>
      </c>
      <c r="N76" s="72">
        <f>_xlfn.XLOOKUP(J76,Tabella12[Inizio],Tabella12[Valore],,-1)</f>
        <v>5</v>
      </c>
      <c r="O76" s="68">
        <v>6</v>
      </c>
      <c r="P76" s="66">
        <v>8.8000000000000007</v>
      </c>
      <c r="Q76" s="50">
        <v>2</v>
      </c>
      <c r="R76" s="78">
        <f t="shared" si="4"/>
        <v>35.200000000000003</v>
      </c>
      <c r="S76" s="200">
        <f>_xlfn.XLOOKUP(L76,Tabella1246[Inizio],Tabella1246[Valore],,-1)</f>
        <v>1</v>
      </c>
      <c r="T76" s="204">
        <f>_xlfn.XLOOKUP(P76,Tabella1246[Inizio],Tabella1246[Valore],,-1)</f>
        <v>4</v>
      </c>
      <c r="U76" s="206">
        <f t="shared" si="5"/>
        <v>4</v>
      </c>
    </row>
    <row r="77" spans="1:21" x14ac:dyDescent="0.2">
      <c r="D77" s="22"/>
    </row>
  </sheetData>
  <mergeCells count="40">
    <mergeCell ref="D30:D31"/>
    <mergeCell ref="D24:D25"/>
    <mergeCell ref="E2:G2"/>
    <mergeCell ref="A1:D1"/>
    <mergeCell ref="A2:D2"/>
    <mergeCell ref="A4:A42"/>
    <mergeCell ref="U1:U3"/>
    <mergeCell ref="E1:G1"/>
    <mergeCell ref="L1:Q1"/>
    <mergeCell ref="D26:D29"/>
    <mergeCell ref="D22:D23"/>
    <mergeCell ref="L2:Q2"/>
    <mergeCell ref="R1:R3"/>
    <mergeCell ref="D36:D37"/>
    <mergeCell ref="B4:B42"/>
    <mergeCell ref="D69:D70"/>
    <mergeCell ref="D50:D52"/>
    <mergeCell ref="D54:D56"/>
    <mergeCell ref="C43:C46"/>
    <mergeCell ref="D4:D6"/>
    <mergeCell ref="D7:D10"/>
    <mergeCell ref="D11:D14"/>
    <mergeCell ref="C4:C17"/>
    <mergeCell ref="D15:D17"/>
    <mergeCell ref="C18:C35"/>
    <mergeCell ref="D18:D21"/>
    <mergeCell ref="D32:D35"/>
    <mergeCell ref="D39:D41"/>
    <mergeCell ref="C36:C42"/>
    <mergeCell ref="D43:D45"/>
    <mergeCell ref="B43:B76"/>
    <mergeCell ref="D47:D48"/>
    <mergeCell ref="D57:D59"/>
    <mergeCell ref="D60:D64"/>
    <mergeCell ref="D73:D75"/>
    <mergeCell ref="A43:A76"/>
    <mergeCell ref="C47:C49"/>
    <mergeCell ref="C50:C56"/>
    <mergeCell ref="C57:C71"/>
    <mergeCell ref="C72:C7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1D848-91C1-4266-A88F-DF42D4FB3217}">
  <sheetPr codeName="Foglio2">
    <tabColor theme="5" tint="-0.499984740745262"/>
  </sheetPr>
  <dimension ref="A1:U107"/>
  <sheetViews>
    <sheetView zoomScaleNormal="100" zoomScaleSheetLayoutView="90" workbookViewId="0">
      <selection activeCell="G3" sqref="G3"/>
    </sheetView>
  </sheetViews>
  <sheetFormatPr baseColWidth="10" defaultColWidth="8.83203125" defaultRowHeight="21" x14ac:dyDescent="0.2"/>
  <cols>
    <col min="1" max="1" width="11.6640625" style="13" customWidth="1"/>
    <col min="2" max="2" width="13" style="13" customWidth="1"/>
    <col min="3" max="3" width="11" style="13" customWidth="1"/>
    <col min="4" max="4" width="17.33203125" style="13" customWidth="1"/>
    <col min="5" max="5" width="29.83203125" style="13" customWidth="1"/>
    <col min="6" max="6" width="33.33203125" style="13" customWidth="1"/>
    <col min="7" max="7" width="31.6640625" style="13" customWidth="1"/>
    <col min="8" max="8" width="6" style="13" customWidth="1"/>
    <col min="9" max="9" width="6.5" style="13" customWidth="1"/>
    <col min="10" max="10" width="9.33203125" style="13" customWidth="1"/>
    <col min="11" max="11" width="9.5" style="13" customWidth="1"/>
    <col min="12" max="12" width="8.6640625" style="13" customWidth="1"/>
    <col min="13" max="13" width="10.33203125" style="13" customWidth="1"/>
    <col min="14" max="14" width="7.33203125" style="13" customWidth="1"/>
    <col min="15" max="15" width="7.83203125" style="13" customWidth="1"/>
    <col min="16" max="16" width="8.6640625" style="13" customWidth="1"/>
    <col min="17" max="17" width="11.5" style="13" customWidth="1"/>
    <col min="18" max="18" width="8.83203125" style="89" customWidth="1"/>
    <col min="19" max="19" width="11.83203125" style="13" hidden="1" customWidth="1"/>
    <col min="20" max="20" width="13.1640625" style="13" hidden="1" customWidth="1"/>
    <col min="21" max="21" width="14.33203125" style="13" customWidth="1"/>
    <col min="22" max="16384" width="8.83203125" style="13"/>
  </cols>
  <sheetData>
    <row r="1" spans="1:21" ht="24" x14ac:dyDescent="0.2">
      <c r="A1" s="376" t="s">
        <v>0</v>
      </c>
      <c r="B1" s="377"/>
      <c r="C1" s="377"/>
      <c r="D1" s="378"/>
      <c r="E1" s="369" t="s">
        <v>43</v>
      </c>
      <c r="F1" s="370"/>
      <c r="G1" s="371"/>
      <c r="H1" s="195"/>
      <c r="I1" s="195"/>
      <c r="J1" s="195"/>
      <c r="K1" s="195"/>
      <c r="L1" s="372" t="s">
        <v>826</v>
      </c>
      <c r="M1" s="372"/>
      <c r="N1" s="372"/>
      <c r="O1" s="372"/>
      <c r="P1" s="372"/>
      <c r="Q1" s="373"/>
      <c r="R1" s="461" t="s">
        <v>49</v>
      </c>
      <c r="S1" s="13" t="s">
        <v>818</v>
      </c>
      <c r="T1" s="13" t="s">
        <v>819</v>
      </c>
      <c r="U1" s="340" t="s">
        <v>825</v>
      </c>
    </row>
    <row r="2" spans="1:21" ht="15" x14ac:dyDescent="0.2">
      <c r="A2" s="359" t="s">
        <v>1</v>
      </c>
      <c r="B2" s="360"/>
      <c r="C2" s="360"/>
      <c r="D2" s="361"/>
      <c r="E2" s="359" t="s">
        <v>44</v>
      </c>
      <c r="F2" s="360"/>
      <c r="G2" s="361"/>
      <c r="H2" s="110"/>
      <c r="I2" s="110"/>
      <c r="J2" s="110"/>
      <c r="K2" s="110"/>
      <c r="L2" s="355" t="s">
        <v>45</v>
      </c>
      <c r="M2" s="355"/>
      <c r="N2" s="355"/>
      <c r="O2" s="355"/>
      <c r="P2" s="355"/>
      <c r="Q2" s="355"/>
      <c r="R2" s="461"/>
      <c r="U2" s="341"/>
    </row>
    <row r="3" spans="1:21" ht="34" customHeight="1" x14ac:dyDescent="0.2">
      <c r="A3" s="111" t="s">
        <v>2</v>
      </c>
      <c r="B3" s="112" t="s">
        <v>3</v>
      </c>
      <c r="C3" s="253" t="s">
        <v>4</v>
      </c>
      <c r="D3" s="254" t="s">
        <v>5</v>
      </c>
      <c r="E3" s="113" t="s">
        <v>46</v>
      </c>
      <c r="F3" s="114" t="s">
        <v>47</v>
      </c>
      <c r="G3" s="114" t="s">
        <v>48</v>
      </c>
      <c r="H3" s="115" t="s">
        <v>576</v>
      </c>
      <c r="I3" s="115" t="s">
        <v>792</v>
      </c>
      <c r="J3" s="115" t="s">
        <v>794</v>
      </c>
      <c r="K3" s="116" t="s">
        <v>799</v>
      </c>
      <c r="L3" s="255" t="s">
        <v>795</v>
      </c>
      <c r="M3" s="256" t="s">
        <v>798</v>
      </c>
      <c r="N3" s="256" t="s">
        <v>797</v>
      </c>
      <c r="O3" s="256" t="s">
        <v>796</v>
      </c>
      <c r="P3" s="255" t="s">
        <v>846</v>
      </c>
      <c r="Q3" s="257" t="s">
        <v>793</v>
      </c>
      <c r="R3" s="462"/>
      <c r="U3" s="342"/>
    </row>
    <row r="4" spans="1:21" ht="19" x14ac:dyDescent="0.2">
      <c r="A4" s="365" t="s">
        <v>50</v>
      </c>
      <c r="B4" s="331" t="s">
        <v>51</v>
      </c>
      <c r="C4" s="362" t="s">
        <v>52</v>
      </c>
      <c r="D4" s="358" t="s">
        <v>53</v>
      </c>
      <c r="E4" s="258" t="s">
        <v>271</v>
      </c>
      <c r="F4" s="259" t="s">
        <v>272</v>
      </c>
      <c r="G4" s="260" t="s">
        <v>241</v>
      </c>
      <c r="H4" s="261">
        <v>2</v>
      </c>
      <c r="I4" s="262">
        <v>0</v>
      </c>
      <c r="J4" s="263">
        <f>I4/H4</f>
        <v>0</v>
      </c>
      <c r="K4" s="264">
        <v>2</v>
      </c>
      <c r="L4" s="265">
        <f>_xlfn.XLOOKUP(H4,Tabella1[Inizio],Tabella1[Valore],,-1)</f>
        <v>2</v>
      </c>
      <c r="M4" s="266">
        <v>1</v>
      </c>
      <c r="N4" s="266">
        <f>_xlfn.XLOOKUP(J4,Tabella12[Inizio],Tabella12[Valore],,-1)</f>
        <v>1</v>
      </c>
      <c r="O4" s="266">
        <v>5</v>
      </c>
      <c r="P4" s="265">
        <v>6</v>
      </c>
      <c r="Q4" s="267">
        <v>2</v>
      </c>
      <c r="R4" s="268">
        <f t="shared" ref="R4:R35" si="0">L4*P4*Q4</f>
        <v>24</v>
      </c>
      <c r="S4" s="200">
        <f>_xlfn.XLOOKUP(L4,Tabella1246[Inizio],Tabella1246[Valore],,-1)</f>
        <v>1</v>
      </c>
      <c r="T4" s="201">
        <f>_xlfn.XLOOKUP(P4,Tabella1246[Inizio],Tabella1246[Valore],,-1)</f>
        <v>3</v>
      </c>
      <c r="U4" s="207">
        <f>S4*T4</f>
        <v>3</v>
      </c>
    </row>
    <row r="5" spans="1:21" ht="19" x14ac:dyDescent="0.2">
      <c r="A5" s="366"/>
      <c r="B5" s="332"/>
      <c r="C5" s="363"/>
      <c r="D5" s="356"/>
      <c r="E5" s="269" t="s">
        <v>275</v>
      </c>
      <c r="F5" s="270" t="s">
        <v>273</v>
      </c>
      <c r="G5" s="271" t="s">
        <v>274</v>
      </c>
      <c r="H5" s="272">
        <v>2</v>
      </c>
      <c r="I5" s="262">
        <v>2</v>
      </c>
      <c r="J5" s="263">
        <f t="shared" ref="J5:J68" si="1">I5/H5</f>
        <v>1</v>
      </c>
      <c r="K5" s="264">
        <v>2.5</v>
      </c>
      <c r="L5" s="273">
        <f>_xlfn.XLOOKUP(H5,Tabella1[Inizio],Tabella1[Valore],,-1)</f>
        <v>2</v>
      </c>
      <c r="M5" s="274">
        <v>1</v>
      </c>
      <c r="N5" s="274">
        <f>_xlfn.XLOOKUP(J5,Tabella12[Inizio],Tabella12[Valore],,-1)</f>
        <v>5</v>
      </c>
      <c r="O5" s="274">
        <v>6</v>
      </c>
      <c r="P5" s="273">
        <v>11</v>
      </c>
      <c r="Q5" s="275">
        <v>2</v>
      </c>
      <c r="R5" s="276">
        <f t="shared" si="0"/>
        <v>44</v>
      </c>
      <c r="S5" s="200">
        <f>_xlfn.XLOOKUP(L5,Tabella1246[Inizio],Tabella1246[Valore],,-1)</f>
        <v>1</v>
      </c>
      <c r="T5" s="204">
        <f>_xlfn.XLOOKUP(P5,Tabella1246[Inizio],Tabella1246[Valore],,-1)</f>
        <v>5</v>
      </c>
      <c r="U5" s="209">
        <f t="shared" ref="U5:U68" si="2">S5*T5</f>
        <v>5</v>
      </c>
    </row>
    <row r="6" spans="1:21" ht="19" x14ac:dyDescent="0.2">
      <c r="A6" s="366"/>
      <c r="B6" s="332"/>
      <c r="C6" s="363"/>
      <c r="D6" s="356" t="s">
        <v>54</v>
      </c>
      <c r="E6" s="277" t="s">
        <v>233</v>
      </c>
      <c r="F6" s="270" t="s">
        <v>652</v>
      </c>
      <c r="G6" s="271" t="s">
        <v>653</v>
      </c>
      <c r="H6" s="272">
        <v>1</v>
      </c>
      <c r="I6" s="262">
        <v>0</v>
      </c>
      <c r="J6" s="263">
        <f t="shared" si="1"/>
        <v>0</v>
      </c>
      <c r="K6" s="264">
        <v>2</v>
      </c>
      <c r="L6" s="273">
        <f>_xlfn.XLOOKUP(H6,Tabella1[Inizio],Tabella1[Valore],,-1)</f>
        <v>1</v>
      </c>
      <c r="M6" s="274">
        <v>1</v>
      </c>
      <c r="N6" s="274">
        <f>_xlfn.XLOOKUP(J6,Tabella12[Inizio],Tabella12[Valore],,-1)</f>
        <v>1</v>
      </c>
      <c r="O6" s="274">
        <v>5</v>
      </c>
      <c r="P6" s="273">
        <v>6</v>
      </c>
      <c r="Q6" s="275">
        <v>4</v>
      </c>
      <c r="R6" s="276">
        <f t="shared" si="0"/>
        <v>24</v>
      </c>
      <c r="S6" s="200">
        <f>_xlfn.XLOOKUP(L6,Tabella1246[Inizio],Tabella1246[Valore],,-1)</f>
        <v>1</v>
      </c>
      <c r="T6" s="201">
        <f>_xlfn.XLOOKUP(P6,Tabella1246[Inizio],Tabella1246[Valore],,-1)</f>
        <v>3</v>
      </c>
      <c r="U6" s="207">
        <f t="shared" si="2"/>
        <v>3</v>
      </c>
    </row>
    <row r="7" spans="1:21" ht="19" x14ac:dyDescent="0.2">
      <c r="A7" s="366"/>
      <c r="B7" s="332"/>
      <c r="C7" s="363"/>
      <c r="D7" s="356"/>
      <c r="E7" s="277" t="s">
        <v>233</v>
      </c>
      <c r="F7" s="270" t="s">
        <v>622</v>
      </c>
      <c r="G7" s="271" t="s">
        <v>623</v>
      </c>
      <c r="H7" s="272">
        <v>1</v>
      </c>
      <c r="I7" s="262">
        <v>0</v>
      </c>
      <c r="J7" s="263">
        <f t="shared" si="1"/>
        <v>0</v>
      </c>
      <c r="K7" s="264">
        <v>2</v>
      </c>
      <c r="L7" s="273">
        <f>_xlfn.XLOOKUP(H7,Tabella1[Inizio],Tabella1[Valore],,-1)</f>
        <v>1</v>
      </c>
      <c r="M7" s="274">
        <v>1</v>
      </c>
      <c r="N7" s="274">
        <f>_xlfn.XLOOKUP(J7,Tabella12[Inizio],Tabella12[Valore],,-1)</f>
        <v>1</v>
      </c>
      <c r="O7" s="274">
        <v>5</v>
      </c>
      <c r="P7" s="273">
        <v>6</v>
      </c>
      <c r="Q7" s="275">
        <v>4</v>
      </c>
      <c r="R7" s="276">
        <f t="shared" si="0"/>
        <v>24</v>
      </c>
      <c r="S7" s="200">
        <f>_xlfn.XLOOKUP(L7,Tabella1246[Inizio],Tabella1246[Valore],,-1)</f>
        <v>1</v>
      </c>
      <c r="T7" s="201">
        <f>_xlfn.XLOOKUP(P7,Tabella1246[Inizio],Tabella1246[Valore],,-1)</f>
        <v>3</v>
      </c>
      <c r="U7" s="207">
        <f t="shared" si="2"/>
        <v>3</v>
      </c>
    </row>
    <row r="8" spans="1:21" ht="19" x14ac:dyDescent="0.2">
      <c r="A8" s="366"/>
      <c r="B8" s="332"/>
      <c r="C8" s="363"/>
      <c r="D8" s="356" t="s">
        <v>55</v>
      </c>
      <c r="E8" s="269" t="s">
        <v>267</v>
      </c>
      <c r="F8" s="270" t="s">
        <v>266</v>
      </c>
      <c r="G8" s="271" t="s">
        <v>358</v>
      </c>
      <c r="H8" s="272">
        <v>3</v>
      </c>
      <c r="I8" s="262">
        <v>2</v>
      </c>
      <c r="J8" s="263">
        <f t="shared" si="1"/>
        <v>0.66666666666666663</v>
      </c>
      <c r="K8" s="264">
        <v>2</v>
      </c>
      <c r="L8" s="273">
        <f>_xlfn.XLOOKUP(H8,Tabella1[Inizio],Tabella1[Valore],,-1)</f>
        <v>2</v>
      </c>
      <c r="M8" s="274">
        <v>1</v>
      </c>
      <c r="N8" s="274">
        <f>_xlfn.XLOOKUP(J8,Tabella12[Inizio],Tabella12[Valore],,-1)</f>
        <v>5</v>
      </c>
      <c r="O8" s="274">
        <v>5</v>
      </c>
      <c r="P8" s="273">
        <v>10</v>
      </c>
      <c r="Q8" s="275">
        <v>1</v>
      </c>
      <c r="R8" s="276">
        <f t="shared" si="0"/>
        <v>20</v>
      </c>
      <c r="S8" s="200">
        <f>_xlfn.XLOOKUP(L8,Tabella1246[Inizio],Tabella1246[Valore],,-1)</f>
        <v>1</v>
      </c>
      <c r="T8" s="204">
        <f>_xlfn.XLOOKUP(P8,Tabella1246[Inizio],Tabella1246[Valore],,-1)</f>
        <v>5</v>
      </c>
      <c r="U8" s="209">
        <f t="shared" si="2"/>
        <v>5</v>
      </c>
    </row>
    <row r="9" spans="1:21" ht="19" x14ac:dyDescent="0.2">
      <c r="A9" s="366"/>
      <c r="B9" s="332"/>
      <c r="C9" s="363"/>
      <c r="D9" s="356"/>
      <c r="E9" s="277" t="s">
        <v>267</v>
      </c>
      <c r="F9" s="270" t="s">
        <v>266</v>
      </c>
      <c r="G9" s="271" t="s">
        <v>654</v>
      </c>
      <c r="H9" s="272">
        <v>0</v>
      </c>
      <c r="I9" s="262">
        <v>0</v>
      </c>
      <c r="J9" s="263">
        <v>0</v>
      </c>
      <c r="K9" s="264">
        <v>0</v>
      </c>
      <c r="L9" s="273">
        <f>_xlfn.XLOOKUP(H9,Tabella1[Inizio],Tabella1[Valore],,-1)</f>
        <v>1</v>
      </c>
      <c r="M9" s="274">
        <v>1</v>
      </c>
      <c r="N9" s="274">
        <f>_xlfn.XLOOKUP(J9,Tabella12[Inizio],Tabella12[Valore],,-1)</f>
        <v>1</v>
      </c>
      <c r="O9" s="274">
        <v>4</v>
      </c>
      <c r="P9" s="273">
        <v>5</v>
      </c>
      <c r="Q9" s="275">
        <v>1</v>
      </c>
      <c r="R9" s="276">
        <f t="shared" si="0"/>
        <v>5</v>
      </c>
      <c r="S9" s="200">
        <f>_xlfn.XLOOKUP(L9,Tabella1246[Inizio],Tabella1246[Valore],,-1)</f>
        <v>1</v>
      </c>
      <c r="T9" s="201">
        <f>_xlfn.XLOOKUP(P9,Tabella1246[Inizio],Tabella1246[Valore],,-1)</f>
        <v>3</v>
      </c>
      <c r="U9" s="207">
        <f t="shared" si="2"/>
        <v>3</v>
      </c>
    </row>
    <row r="10" spans="1:21" ht="19" x14ac:dyDescent="0.2">
      <c r="A10" s="366"/>
      <c r="B10" s="332"/>
      <c r="C10" s="363"/>
      <c r="D10" s="356" t="s">
        <v>32</v>
      </c>
      <c r="E10" s="277" t="s">
        <v>251</v>
      </c>
      <c r="F10" s="270" t="s">
        <v>270</v>
      </c>
      <c r="G10" s="271" t="s">
        <v>183</v>
      </c>
      <c r="H10" s="272">
        <v>0</v>
      </c>
      <c r="I10" s="262">
        <v>0</v>
      </c>
      <c r="J10" s="263">
        <v>0</v>
      </c>
      <c r="K10" s="264">
        <v>0</v>
      </c>
      <c r="L10" s="273">
        <f>_xlfn.XLOOKUP(H10,Tabella1[Inizio],Tabella1[Valore],,-1)</f>
        <v>1</v>
      </c>
      <c r="M10" s="274">
        <v>1</v>
      </c>
      <c r="N10" s="274">
        <f>_xlfn.XLOOKUP(J10,Tabella12[Inizio],Tabella12[Valore],,-1)</f>
        <v>1</v>
      </c>
      <c r="O10" s="274">
        <v>3</v>
      </c>
      <c r="P10" s="273">
        <v>4</v>
      </c>
      <c r="Q10" s="275">
        <v>4</v>
      </c>
      <c r="R10" s="276">
        <f t="shared" si="0"/>
        <v>16</v>
      </c>
      <c r="S10" s="200">
        <f>_xlfn.XLOOKUP(L10,Tabella1246[Inizio],Tabella1246[Valore],,-1)</f>
        <v>1</v>
      </c>
      <c r="T10" s="202">
        <f>_xlfn.XLOOKUP(P10,Tabella1246[Inizio],Tabella1246[Valore],,-1)</f>
        <v>2</v>
      </c>
      <c r="U10" s="205">
        <f t="shared" si="2"/>
        <v>2</v>
      </c>
    </row>
    <row r="11" spans="1:21" ht="19" x14ac:dyDescent="0.2">
      <c r="A11" s="366"/>
      <c r="B11" s="332"/>
      <c r="C11" s="363"/>
      <c r="D11" s="356"/>
      <c r="E11" s="269" t="s">
        <v>631</v>
      </c>
      <c r="F11" s="270" t="s">
        <v>632</v>
      </c>
      <c r="G11" s="271" t="s">
        <v>183</v>
      </c>
      <c r="H11" s="272">
        <v>1</v>
      </c>
      <c r="I11" s="262">
        <v>1</v>
      </c>
      <c r="J11" s="263">
        <f t="shared" si="1"/>
        <v>1</v>
      </c>
      <c r="K11" s="264">
        <v>0.5</v>
      </c>
      <c r="L11" s="273">
        <f>_xlfn.XLOOKUP(H11,Tabella1[Inizio],Tabella1[Valore],,-1)</f>
        <v>1</v>
      </c>
      <c r="M11" s="274">
        <v>1</v>
      </c>
      <c r="N11" s="274">
        <f>_xlfn.XLOOKUP(J11,Tabella12[Inizio],Tabella12[Valore],,-1)</f>
        <v>5</v>
      </c>
      <c r="O11" s="274">
        <v>4</v>
      </c>
      <c r="P11" s="273">
        <v>9</v>
      </c>
      <c r="Q11" s="275">
        <v>4</v>
      </c>
      <c r="R11" s="276">
        <f t="shared" si="0"/>
        <v>36</v>
      </c>
      <c r="S11" s="200">
        <f>_xlfn.XLOOKUP(L11,Tabella1246[Inizio],Tabella1246[Valore],,-1)</f>
        <v>1</v>
      </c>
      <c r="T11" s="204">
        <f>_xlfn.XLOOKUP(P11,Tabella1246[Inizio],Tabella1246[Valore],,-1)</f>
        <v>5</v>
      </c>
      <c r="U11" s="209">
        <f t="shared" si="2"/>
        <v>5</v>
      </c>
    </row>
    <row r="12" spans="1:21" ht="19" x14ac:dyDescent="0.2">
      <c r="A12" s="366"/>
      <c r="B12" s="332"/>
      <c r="C12" s="363"/>
      <c r="D12" s="356"/>
      <c r="E12" s="269" t="s">
        <v>258</v>
      </c>
      <c r="F12" s="270" t="s">
        <v>257</v>
      </c>
      <c r="G12" s="271" t="s">
        <v>633</v>
      </c>
      <c r="H12" s="272">
        <v>4</v>
      </c>
      <c r="I12" s="262">
        <v>1</v>
      </c>
      <c r="J12" s="263">
        <f t="shared" si="1"/>
        <v>0.25</v>
      </c>
      <c r="K12" s="264">
        <v>2.25</v>
      </c>
      <c r="L12" s="273">
        <f>_xlfn.XLOOKUP(H12,Tabella1[Inizio],Tabella1[Valore],,-1)</f>
        <v>2</v>
      </c>
      <c r="M12" s="274">
        <v>1</v>
      </c>
      <c r="N12" s="274">
        <f>_xlfn.XLOOKUP(J12,Tabella12[Inizio],Tabella12[Valore],,-1)</f>
        <v>3</v>
      </c>
      <c r="O12" s="274">
        <v>5</v>
      </c>
      <c r="P12" s="273">
        <v>8</v>
      </c>
      <c r="Q12" s="275">
        <v>4</v>
      </c>
      <c r="R12" s="276">
        <f t="shared" si="0"/>
        <v>64</v>
      </c>
      <c r="S12" s="200">
        <f>_xlfn.XLOOKUP(L12,Tabella1246[Inizio],Tabella1246[Valore],,-1)</f>
        <v>1</v>
      </c>
      <c r="T12" s="204">
        <f>_xlfn.XLOOKUP(P12,Tabella1246[Inizio],Tabella1246[Valore],,-1)</f>
        <v>4</v>
      </c>
      <c r="U12" s="209">
        <f t="shared" si="2"/>
        <v>4</v>
      </c>
    </row>
    <row r="13" spans="1:21" ht="19" x14ac:dyDescent="0.2">
      <c r="A13" s="366"/>
      <c r="B13" s="332"/>
      <c r="C13" s="363"/>
      <c r="D13" s="356" t="s">
        <v>33</v>
      </c>
      <c r="E13" s="277" t="s">
        <v>256</v>
      </c>
      <c r="F13" s="270" t="s">
        <v>255</v>
      </c>
      <c r="G13" s="271"/>
      <c r="H13" s="272">
        <v>0</v>
      </c>
      <c r="I13" s="262">
        <v>0</v>
      </c>
      <c r="J13" s="263">
        <v>0</v>
      </c>
      <c r="K13" s="264">
        <v>0</v>
      </c>
      <c r="L13" s="273">
        <f>_xlfn.XLOOKUP(H13,Tabella1[Inizio],Tabella1[Valore],,-1)</f>
        <v>1</v>
      </c>
      <c r="M13" s="274">
        <v>1</v>
      </c>
      <c r="N13" s="274">
        <f>_xlfn.XLOOKUP(J13,Tabella12[Inizio],Tabella12[Valore],,-1)</f>
        <v>1</v>
      </c>
      <c r="O13" s="274">
        <v>4</v>
      </c>
      <c r="P13" s="273">
        <v>5</v>
      </c>
      <c r="Q13" s="275">
        <v>2</v>
      </c>
      <c r="R13" s="276">
        <f t="shared" si="0"/>
        <v>10</v>
      </c>
      <c r="S13" s="200">
        <f>_xlfn.XLOOKUP(L13,Tabella1246[Inizio],Tabella1246[Valore],,-1)</f>
        <v>1</v>
      </c>
      <c r="T13" s="201">
        <f>_xlfn.XLOOKUP(P13,Tabella1246[Inizio],Tabella1246[Valore],,-1)</f>
        <v>3</v>
      </c>
      <c r="U13" s="207">
        <f t="shared" si="2"/>
        <v>3</v>
      </c>
    </row>
    <row r="14" spans="1:21" ht="19" x14ac:dyDescent="0.2">
      <c r="A14" s="366"/>
      <c r="B14" s="332"/>
      <c r="C14" s="363"/>
      <c r="D14" s="356"/>
      <c r="E14" s="269" t="s">
        <v>252</v>
      </c>
      <c r="F14" s="270" t="s">
        <v>270</v>
      </c>
      <c r="G14" s="271" t="s">
        <v>265</v>
      </c>
      <c r="H14" s="272">
        <v>5</v>
      </c>
      <c r="I14" s="262">
        <v>3</v>
      </c>
      <c r="J14" s="263">
        <f t="shared" si="1"/>
        <v>0.6</v>
      </c>
      <c r="K14" s="264">
        <v>1.8</v>
      </c>
      <c r="L14" s="273">
        <f>_xlfn.XLOOKUP(H14,Tabella1[Inizio],Tabella1[Valore],,-1)</f>
        <v>3</v>
      </c>
      <c r="M14" s="274">
        <v>1</v>
      </c>
      <c r="N14" s="274">
        <f>_xlfn.XLOOKUP(J14,Tabella12[Inizio],Tabella12[Valore],,-1)</f>
        <v>5</v>
      </c>
      <c r="O14" s="274">
        <v>5</v>
      </c>
      <c r="P14" s="273">
        <v>10</v>
      </c>
      <c r="Q14" s="275">
        <v>3</v>
      </c>
      <c r="R14" s="276">
        <f t="shared" si="0"/>
        <v>90</v>
      </c>
      <c r="S14" s="200">
        <f>_xlfn.XLOOKUP(L14,Tabella1246[Inizio],Tabella1246[Valore],,-1)</f>
        <v>2</v>
      </c>
      <c r="T14" s="204">
        <f>_xlfn.XLOOKUP(P14,Tabella1246[Inizio],Tabella1246[Valore],,-1)</f>
        <v>5</v>
      </c>
      <c r="U14" s="209">
        <f t="shared" si="2"/>
        <v>10</v>
      </c>
    </row>
    <row r="15" spans="1:21" ht="19" x14ac:dyDescent="0.2">
      <c r="A15" s="366"/>
      <c r="B15" s="332"/>
      <c r="C15" s="363"/>
      <c r="D15" s="356"/>
      <c r="E15" s="277" t="s">
        <v>261</v>
      </c>
      <c r="F15" s="270" t="s">
        <v>262</v>
      </c>
      <c r="G15" s="271" t="s">
        <v>623</v>
      </c>
      <c r="H15" s="272">
        <v>0</v>
      </c>
      <c r="I15" s="262">
        <v>0</v>
      </c>
      <c r="J15" s="263">
        <v>0</v>
      </c>
      <c r="K15" s="264">
        <v>0</v>
      </c>
      <c r="L15" s="273">
        <f>_xlfn.XLOOKUP(H15,Tabella1[Inizio],Tabella1[Valore],,-1)</f>
        <v>1</v>
      </c>
      <c r="M15" s="274">
        <v>1</v>
      </c>
      <c r="N15" s="274">
        <f>_xlfn.XLOOKUP(J15,Tabella12[Inizio],Tabella12[Valore],,-1)</f>
        <v>1</v>
      </c>
      <c r="O15" s="274">
        <v>4</v>
      </c>
      <c r="P15" s="273">
        <v>5</v>
      </c>
      <c r="Q15" s="275">
        <v>4</v>
      </c>
      <c r="R15" s="276">
        <f t="shared" si="0"/>
        <v>20</v>
      </c>
      <c r="S15" s="200">
        <f>_xlfn.XLOOKUP(L15,Tabella1246[Inizio],Tabella1246[Valore],,-1)</f>
        <v>1</v>
      </c>
      <c r="T15" s="201">
        <f>_xlfn.XLOOKUP(P15,Tabella1246[Inizio],Tabella1246[Valore],,-1)</f>
        <v>3</v>
      </c>
      <c r="U15" s="207">
        <f t="shared" si="2"/>
        <v>3</v>
      </c>
    </row>
    <row r="16" spans="1:21" ht="19" x14ac:dyDescent="0.2">
      <c r="A16" s="366"/>
      <c r="B16" s="332"/>
      <c r="C16" s="363"/>
      <c r="D16" s="356"/>
      <c r="E16" s="269" t="s">
        <v>263</v>
      </c>
      <c r="F16" s="270" t="s">
        <v>270</v>
      </c>
      <c r="G16" s="271" t="s">
        <v>264</v>
      </c>
      <c r="H16" s="272">
        <v>1</v>
      </c>
      <c r="I16" s="262">
        <v>0</v>
      </c>
      <c r="J16" s="263">
        <f t="shared" si="1"/>
        <v>0</v>
      </c>
      <c r="K16" s="264">
        <v>2</v>
      </c>
      <c r="L16" s="273">
        <f>_xlfn.XLOOKUP(H16,Tabella1[Inizio],Tabella1[Valore],,-1)</f>
        <v>1</v>
      </c>
      <c r="M16" s="274">
        <v>1</v>
      </c>
      <c r="N16" s="274">
        <f>_xlfn.XLOOKUP(J16,Tabella12[Inizio],Tabella12[Valore],,-1)</f>
        <v>1</v>
      </c>
      <c r="O16" s="274">
        <v>6</v>
      </c>
      <c r="P16" s="273">
        <v>7</v>
      </c>
      <c r="Q16" s="275">
        <v>4</v>
      </c>
      <c r="R16" s="276">
        <f t="shared" si="0"/>
        <v>28</v>
      </c>
      <c r="S16" s="200">
        <f>_xlfn.XLOOKUP(L16,Tabella1246[Inizio],Tabella1246[Valore],,-1)</f>
        <v>1</v>
      </c>
      <c r="T16" s="204">
        <f>_xlfn.XLOOKUP(P16,Tabella1246[Inizio],Tabella1246[Valore],,-1)</f>
        <v>4</v>
      </c>
      <c r="U16" s="209">
        <f t="shared" si="2"/>
        <v>4</v>
      </c>
    </row>
    <row r="17" spans="1:21" ht="19" x14ac:dyDescent="0.2">
      <c r="A17" s="366"/>
      <c r="B17" s="332"/>
      <c r="C17" s="363"/>
      <c r="D17" s="356"/>
      <c r="E17" s="269" t="s">
        <v>635</v>
      </c>
      <c r="F17" s="270" t="s">
        <v>266</v>
      </c>
      <c r="G17" s="271" t="s">
        <v>636</v>
      </c>
      <c r="H17" s="272">
        <v>2</v>
      </c>
      <c r="I17" s="262">
        <v>2</v>
      </c>
      <c r="J17" s="263">
        <f t="shared" si="1"/>
        <v>1</v>
      </c>
      <c r="K17" s="264">
        <v>2.5</v>
      </c>
      <c r="L17" s="273">
        <f>_xlfn.XLOOKUP(H17,Tabella1[Inizio],Tabella1[Valore],,-1)</f>
        <v>2</v>
      </c>
      <c r="M17" s="274">
        <v>1</v>
      </c>
      <c r="N17" s="274">
        <f>_xlfn.XLOOKUP(J17,Tabella12[Inizio],Tabella12[Valore],,-1)</f>
        <v>5</v>
      </c>
      <c r="O17" s="274">
        <v>3</v>
      </c>
      <c r="P17" s="273">
        <v>8</v>
      </c>
      <c r="Q17" s="275">
        <v>1</v>
      </c>
      <c r="R17" s="276">
        <f t="shared" si="0"/>
        <v>16</v>
      </c>
      <c r="S17" s="200">
        <f>_xlfn.XLOOKUP(L17,Tabella1246[Inizio],Tabella1246[Valore],,-1)</f>
        <v>1</v>
      </c>
      <c r="T17" s="204">
        <f>_xlfn.XLOOKUP(P17,Tabella1246[Inizio],Tabella1246[Valore],,-1)</f>
        <v>4</v>
      </c>
      <c r="U17" s="209">
        <f t="shared" si="2"/>
        <v>4</v>
      </c>
    </row>
    <row r="18" spans="1:21" ht="19" x14ac:dyDescent="0.2">
      <c r="A18" s="366"/>
      <c r="B18" s="332"/>
      <c r="C18" s="363"/>
      <c r="D18" s="356"/>
      <c r="E18" s="269" t="s">
        <v>635</v>
      </c>
      <c r="F18" s="270" t="s">
        <v>266</v>
      </c>
      <c r="G18" s="271" t="s">
        <v>637</v>
      </c>
      <c r="H18" s="272">
        <v>1</v>
      </c>
      <c r="I18" s="262">
        <v>1</v>
      </c>
      <c r="J18" s="263">
        <f t="shared" si="1"/>
        <v>1</v>
      </c>
      <c r="K18" s="264">
        <v>3</v>
      </c>
      <c r="L18" s="278">
        <f>_xlfn.XLOOKUP(H18,Tabella1[Inizio],Tabella1[Valore],,-1)</f>
        <v>1</v>
      </c>
      <c r="M18" s="279">
        <v>1</v>
      </c>
      <c r="N18" s="279">
        <f>_xlfn.XLOOKUP(J18,Tabella12[Inizio],Tabella12[Valore],,-1)</f>
        <v>5</v>
      </c>
      <c r="O18" s="279">
        <v>3</v>
      </c>
      <c r="P18" s="278">
        <v>8</v>
      </c>
      <c r="Q18" s="280">
        <v>1</v>
      </c>
      <c r="R18" s="281">
        <f t="shared" si="0"/>
        <v>8</v>
      </c>
      <c r="S18" s="200">
        <f>_xlfn.XLOOKUP(L18,Tabella1246[Inizio],Tabella1246[Valore],,-1)</f>
        <v>1</v>
      </c>
      <c r="T18" s="204">
        <f>_xlfn.XLOOKUP(P18,Tabella1246[Inizio],Tabella1246[Valore],,-1)</f>
        <v>4</v>
      </c>
      <c r="U18" s="209">
        <f t="shared" si="2"/>
        <v>4</v>
      </c>
    </row>
    <row r="19" spans="1:21" ht="19" x14ac:dyDescent="0.2">
      <c r="A19" s="366"/>
      <c r="B19" s="332"/>
      <c r="C19" s="362" t="s">
        <v>56</v>
      </c>
      <c r="D19" s="358" t="s">
        <v>35</v>
      </c>
      <c r="E19" s="282" t="s">
        <v>277</v>
      </c>
      <c r="F19" s="259" t="s">
        <v>278</v>
      </c>
      <c r="G19" s="260" t="s">
        <v>241</v>
      </c>
      <c r="H19" s="283">
        <v>2</v>
      </c>
      <c r="I19" s="283">
        <v>1</v>
      </c>
      <c r="J19" s="263">
        <f t="shared" si="1"/>
        <v>0.5</v>
      </c>
      <c r="K19" s="284">
        <v>1.5</v>
      </c>
      <c r="L19" s="265">
        <f>_xlfn.XLOOKUP(H19,Tabella1[Inizio],Tabella1[Valore],,-1)</f>
        <v>2</v>
      </c>
      <c r="M19" s="266">
        <v>1</v>
      </c>
      <c r="N19" s="266">
        <f>_xlfn.XLOOKUP(J19,Tabella12[Inizio],Tabella12[Valore],,-1)</f>
        <v>5</v>
      </c>
      <c r="O19" s="266">
        <v>4</v>
      </c>
      <c r="P19" s="265">
        <v>9</v>
      </c>
      <c r="Q19" s="267">
        <v>4</v>
      </c>
      <c r="R19" s="268">
        <f t="shared" si="0"/>
        <v>72</v>
      </c>
      <c r="S19" s="200">
        <f>_xlfn.XLOOKUP(L19,Tabella1246[Inizio],Tabella1246[Valore],,-1)</f>
        <v>1</v>
      </c>
      <c r="T19" s="204">
        <f>_xlfn.XLOOKUP(P19,Tabella1246[Inizio],Tabella1246[Valore],,-1)</f>
        <v>5</v>
      </c>
      <c r="U19" s="209">
        <f t="shared" si="2"/>
        <v>5</v>
      </c>
    </row>
    <row r="20" spans="1:21" ht="19" x14ac:dyDescent="0.2">
      <c r="A20" s="366"/>
      <c r="B20" s="332"/>
      <c r="C20" s="363"/>
      <c r="D20" s="356"/>
      <c r="E20" s="277" t="s">
        <v>655</v>
      </c>
      <c r="F20" s="270" t="s">
        <v>278</v>
      </c>
      <c r="G20" s="271" t="s">
        <v>623</v>
      </c>
      <c r="H20" s="262">
        <v>1</v>
      </c>
      <c r="I20" s="262">
        <v>0</v>
      </c>
      <c r="J20" s="263">
        <f t="shared" si="1"/>
        <v>0</v>
      </c>
      <c r="K20" s="264">
        <v>0.5</v>
      </c>
      <c r="L20" s="273">
        <f>_xlfn.XLOOKUP(H20,Tabella1[Inizio],Tabella1[Valore],,-1)</f>
        <v>1</v>
      </c>
      <c r="M20" s="274">
        <v>1</v>
      </c>
      <c r="N20" s="274">
        <f>_xlfn.XLOOKUP(J20,Tabella12[Inizio],Tabella12[Valore],,-1)</f>
        <v>1</v>
      </c>
      <c r="O20" s="274">
        <v>3</v>
      </c>
      <c r="P20" s="273">
        <v>4</v>
      </c>
      <c r="Q20" s="275">
        <v>4</v>
      </c>
      <c r="R20" s="276">
        <f t="shared" si="0"/>
        <v>16</v>
      </c>
      <c r="S20" s="200">
        <f>_xlfn.XLOOKUP(L20,Tabella1246[Inizio],Tabella1246[Valore],,-1)</f>
        <v>1</v>
      </c>
      <c r="T20" s="202">
        <f>_xlfn.XLOOKUP(P20,Tabella1246[Inizio],Tabella1246[Valore],,-1)</f>
        <v>2</v>
      </c>
      <c r="U20" s="205">
        <f t="shared" si="2"/>
        <v>2</v>
      </c>
    </row>
    <row r="21" spans="1:21" ht="19" x14ac:dyDescent="0.2">
      <c r="A21" s="366"/>
      <c r="B21" s="332"/>
      <c r="C21" s="363"/>
      <c r="D21" s="356" t="s">
        <v>57</v>
      </c>
      <c r="E21" s="277" t="s">
        <v>279</v>
      </c>
      <c r="F21" s="270" t="s">
        <v>281</v>
      </c>
      <c r="G21" s="271" t="s">
        <v>280</v>
      </c>
      <c r="H21" s="262">
        <v>3</v>
      </c>
      <c r="I21" s="262">
        <v>0</v>
      </c>
      <c r="J21" s="263">
        <f t="shared" si="1"/>
        <v>0</v>
      </c>
      <c r="K21" s="264">
        <v>1.8333299999999999</v>
      </c>
      <c r="L21" s="273">
        <f>_xlfn.XLOOKUP(H21,Tabella1[Inizio],Tabella1[Valore],,-1)</f>
        <v>2</v>
      </c>
      <c r="M21" s="274">
        <v>1</v>
      </c>
      <c r="N21" s="274">
        <f>_xlfn.XLOOKUP(J21,Tabella12[Inizio],Tabella12[Valore],,-1)</f>
        <v>1</v>
      </c>
      <c r="O21" s="274">
        <v>2</v>
      </c>
      <c r="P21" s="273">
        <v>3</v>
      </c>
      <c r="Q21" s="275">
        <v>3</v>
      </c>
      <c r="R21" s="276">
        <f t="shared" si="0"/>
        <v>18</v>
      </c>
      <c r="S21" s="200">
        <f>_xlfn.XLOOKUP(L21,Tabella1246[Inizio],Tabella1246[Valore],,-1)</f>
        <v>1</v>
      </c>
      <c r="T21" s="202">
        <f>_xlfn.XLOOKUP(P21,Tabella1246[Inizio],Tabella1246[Valore],,-1)</f>
        <v>2</v>
      </c>
      <c r="U21" s="205">
        <f t="shared" si="2"/>
        <v>2</v>
      </c>
    </row>
    <row r="22" spans="1:21" ht="19" x14ac:dyDescent="0.2">
      <c r="A22" s="366"/>
      <c r="B22" s="332"/>
      <c r="C22" s="364"/>
      <c r="D22" s="357"/>
      <c r="E22" s="285" t="s">
        <v>282</v>
      </c>
      <c r="F22" s="286" t="s">
        <v>281</v>
      </c>
      <c r="G22" s="287" t="s">
        <v>241</v>
      </c>
      <c r="H22" s="288">
        <v>1</v>
      </c>
      <c r="I22" s="288">
        <v>0</v>
      </c>
      <c r="J22" s="263">
        <f t="shared" si="1"/>
        <v>0</v>
      </c>
      <c r="K22" s="289">
        <v>1</v>
      </c>
      <c r="L22" s="278">
        <f>_xlfn.XLOOKUP(H22,Tabella1[Inizio],Tabella1[Valore],,-1)</f>
        <v>1</v>
      </c>
      <c r="M22" s="279">
        <v>1</v>
      </c>
      <c r="N22" s="279">
        <f>_xlfn.XLOOKUP(J22,Tabella12[Inizio],Tabella12[Valore],,-1)</f>
        <v>1</v>
      </c>
      <c r="O22" s="279">
        <v>4</v>
      </c>
      <c r="P22" s="278">
        <v>5</v>
      </c>
      <c r="Q22" s="280">
        <v>4</v>
      </c>
      <c r="R22" s="281">
        <f t="shared" si="0"/>
        <v>20</v>
      </c>
      <c r="S22" s="200">
        <f>_xlfn.XLOOKUP(L22,Tabella1246[Inizio],Tabella1246[Valore],,-1)</f>
        <v>1</v>
      </c>
      <c r="T22" s="201">
        <f>_xlfn.XLOOKUP(P22,Tabella1246[Inizio],Tabella1246[Valore],,-1)</f>
        <v>3</v>
      </c>
      <c r="U22" s="207">
        <f t="shared" si="2"/>
        <v>3</v>
      </c>
    </row>
    <row r="23" spans="1:21" ht="34" x14ac:dyDescent="0.2">
      <c r="A23" s="366"/>
      <c r="B23" s="333"/>
      <c r="C23" s="290" t="s">
        <v>810</v>
      </c>
      <c r="D23" s="291" t="s">
        <v>58</v>
      </c>
      <c r="E23" s="292" t="s">
        <v>656</v>
      </c>
      <c r="F23" s="293" t="s">
        <v>657</v>
      </c>
      <c r="G23" s="294" t="s">
        <v>658</v>
      </c>
      <c r="H23" s="295">
        <v>1</v>
      </c>
      <c r="I23" s="295">
        <v>1</v>
      </c>
      <c r="J23" s="263">
        <f t="shared" si="1"/>
        <v>1</v>
      </c>
      <c r="K23" s="296">
        <v>2</v>
      </c>
      <c r="L23" s="297">
        <f>_xlfn.XLOOKUP(H23,Tabella1[Inizio],Tabella1[Valore],,-1)</f>
        <v>1</v>
      </c>
      <c r="M23" s="298">
        <v>1</v>
      </c>
      <c r="N23" s="298">
        <f>_xlfn.XLOOKUP(J23,Tabella12[Inizio],Tabella12[Valore],,-1)</f>
        <v>5</v>
      </c>
      <c r="O23" s="298">
        <v>5</v>
      </c>
      <c r="P23" s="297">
        <v>10</v>
      </c>
      <c r="Q23" s="299">
        <v>4</v>
      </c>
      <c r="R23" s="300">
        <f t="shared" si="0"/>
        <v>40</v>
      </c>
      <c r="S23" s="200">
        <f>_xlfn.XLOOKUP(L23,Tabella1246[Inizio],Tabella1246[Valore],,-1)</f>
        <v>1</v>
      </c>
      <c r="T23" s="204">
        <f>_xlfn.XLOOKUP(P23,Tabella1246[Inizio],Tabella1246[Valore],,-1)</f>
        <v>5</v>
      </c>
      <c r="U23" s="209">
        <f t="shared" si="2"/>
        <v>5</v>
      </c>
    </row>
    <row r="24" spans="1:21" ht="30" x14ac:dyDescent="0.2">
      <c r="A24" s="366"/>
      <c r="B24" s="332" t="s">
        <v>661</v>
      </c>
      <c r="C24" s="301" t="s">
        <v>59</v>
      </c>
      <c r="D24" s="302" t="s">
        <v>60</v>
      </c>
      <c r="E24" s="285" t="s">
        <v>288</v>
      </c>
      <c r="F24" s="286" t="s">
        <v>659</v>
      </c>
      <c r="G24" s="287" t="s">
        <v>241</v>
      </c>
      <c r="H24" s="288">
        <v>0</v>
      </c>
      <c r="I24" s="288">
        <v>0</v>
      </c>
      <c r="J24" s="263">
        <v>0</v>
      </c>
      <c r="K24" s="289">
        <v>0</v>
      </c>
      <c r="L24" s="297">
        <f>_xlfn.XLOOKUP(H24,Tabella1[Inizio],Tabella1[Valore],,-1)</f>
        <v>1</v>
      </c>
      <c r="M24" s="298">
        <v>0.8</v>
      </c>
      <c r="N24" s="298">
        <f>_xlfn.XLOOKUP(J24,Tabella12[Inizio],Tabella12[Valore],,-1)</f>
        <v>1</v>
      </c>
      <c r="O24" s="298">
        <v>3</v>
      </c>
      <c r="P24" s="297">
        <v>3.2</v>
      </c>
      <c r="Q24" s="299">
        <v>3</v>
      </c>
      <c r="R24" s="300">
        <f t="shared" si="0"/>
        <v>9.6000000000000014</v>
      </c>
      <c r="S24" s="200">
        <f>_xlfn.XLOOKUP(L24,Tabella1246[Inizio],Tabella1246[Valore],,-1)</f>
        <v>1</v>
      </c>
      <c r="T24" s="202">
        <f>_xlfn.XLOOKUP(P24,Tabella1246[Inizio],Tabella1246[Valore],,-1)</f>
        <v>2</v>
      </c>
      <c r="U24" s="205">
        <f t="shared" si="2"/>
        <v>2</v>
      </c>
    </row>
    <row r="25" spans="1:21" ht="19" x14ac:dyDescent="0.2">
      <c r="A25" s="366"/>
      <c r="B25" s="332"/>
      <c r="C25" s="362" t="s">
        <v>590</v>
      </c>
      <c r="D25" s="358" t="s">
        <v>61</v>
      </c>
      <c r="E25" s="282" t="s">
        <v>284</v>
      </c>
      <c r="F25" s="259" t="s">
        <v>285</v>
      </c>
      <c r="G25" s="260" t="s">
        <v>259</v>
      </c>
      <c r="H25" s="283">
        <v>2</v>
      </c>
      <c r="I25" s="283">
        <v>1</v>
      </c>
      <c r="J25" s="263">
        <f t="shared" si="1"/>
        <v>0.5</v>
      </c>
      <c r="K25" s="284">
        <v>1.5</v>
      </c>
      <c r="L25" s="265">
        <f>_xlfn.XLOOKUP(H25,Tabella1[Inizio],Tabella1[Valore],,-1)</f>
        <v>2</v>
      </c>
      <c r="M25" s="266">
        <v>1</v>
      </c>
      <c r="N25" s="266">
        <f>_xlfn.XLOOKUP(J25,Tabella12[Inizio],Tabella12[Valore],,-1)</f>
        <v>5</v>
      </c>
      <c r="O25" s="266">
        <v>4</v>
      </c>
      <c r="P25" s="265">
        <v>9</v>
      </c>
      <c r="Q25" s="267">
        <v>1</v>
      </c>
      <c r="R25" s="268">
        <f t="shared" si="0"/>
        <v>18</v>
      </c>
      <c r="S25" s="200">
        <f>_xlfn.XLOOKUP(L25,Tabella1246[Inizio],Tabella1246[Valore],,-1)</f>
        <v>1</v>
      </c>
      <c r="T25" s="204">
        <f>_xlfn.XLOOKUP(P25,Tabella1246[Inizio],Tabella1246[Valore],,-1)</f>
        <v>5</v>
      </c>
      <c r="U25" s="209">
        <f t="shared" si="2"/>
        <v>5</v>
      </c>
    </row>
    <row r="26" spans="1:21" ht="19" x14ac:dyDescent="0.2">
      <c r="A26" s="366"/>
      <c r="B26" s="332"/>
      <c r="C26" s="363"/>
      <c r="D26" s="356"/>
      <c r="E26" s="269" t="s">
        <v>286</v>
      </c>
      <c r="F26" s="270" t="s">
        <v>285</v>
      </c>
      <c r="G26" s="271" t="s">
        <v>287</v>
      </c>
      <c r="H26" s="262">
        <v>1</v>
      </c>
      <c r="I26" s="262">
        <v>0</v>
      </c>
      <c r="J26" s="263">
        <f t="shared" si="1"/>
        <v>0</v>
      </c>
      <c r="K26" s="264">
        <v>5</v>
      </c>
      <c r="L26" s="273">
        <f>_xlfn.XLOOKUP(H26,Tabella1[Inizio],Tabella1[Valore],,-1)</f>
        <v>1</v>
      </c>
      <c r="M26" s="274">
        <v>1</v>
      </c>
      <c r="N26" s="274">
        <f>_xlfn.XLOOKUP(J26,Tabella12[Inizio],Tabella12[Valore],,-1)</f>
        <v>1</v>
      </c>
      <c r="O26" s="274">
        <v>6</v>
      </c>
      <c r="P26" s="273">
        <v>7</v>
      </c>
      <c r="Q26" s="275">
        <v>2</v>
      </c>
      <c r="R26" s="276">
        <f t="shared" si="0"/>
        <v>14</v>
      </c>
      <c r="S26" s="200">
        <f>_xlfn.XLOOKUP(L26,Tabella1246[Inizio],Tabella1246[Valore],,-1)</f>
        <v>1</v>
      </c>
      <c r="T26" s="204">
        <f>_xlfn.XLOOKUP(P26,Tabella1246[Inizio],Tabella1246[Valore],,-1)</f>
        <v>4</v>
      </c>
      <c r="U26" s="209">
        <f t="shared" si="2"/>
        <v>4</v>
      </c>
    </row>
    <row r="27" spans="1:21" ht="19" x14ac:dyDescent="0.2">
      <c r="A27" s="366"/>
      <c r="B27" s="332"/>
      <c r="C27" s="364"/>
      <c r="D27" s="302" t="s">
        <v>62</v>
      </c>
      <c r="E27" s="285" t="s">
        <v>288</v>
      </c>
      <c r="F27" s="286" t="s">
        <v>660</v>
      </c>
      <c r="G27" s="287" t="s">
        <v>241</v>
      </c>
      <c r="H27" s="288">
        <v>1</v>
      </c>
      <c r="I27" s="288">
        <v>0</v>
      </c>
      <c r="J27" s="263">
        <f t="shared" si="1"/>
        <v>0</v>
      </c>
      <c r="K27" s="289">
        <v>2</v>
      </c>
      <c r="L27" s="278">
        <f>_xlfn.XLOOKUP(H27,Tabella1[Inizio],Tabella1[Valore],,-1)</f>
        <v>1</v>
      </c>
      <c r="M27" s="279">
        <v>1</v>
      </c>
      <c r="N27" s="279">
        <f>_xlfn.XLOOKUP(J27,Tabella12[Inizio],Tabella12[Valore],,-1)</f>
        <v>1</v>
      </c>
      <c r="O27" s="279">
        <v>5</v>
      </c>
      <c r="P27" s="278">
        <v>6</v>
      </c>
      <c r="Q27" s="280">
        <v>3</v>
      </c>
      <c r="R27" s="281">
        <f t="shared" si="0"/>
        <v>18</v>
      </c>
      <c r="S27" s="200">
        <f>_xlfn.XLOOKUP(L27,Tabella1246[Inizio],Tabella1246[Valore],,-1)</f>
        <v>1</v>
      </c>
      <c r="T27" s="201">
        <f>_xlfn.XLOOKUP(P27,Tabella1246[Inizio],Tabella1246[Valore],,-1)</f>
        <v>3</v>
      </c>
      <c r="U27" s="207">
        <f t="shared" si="2"/>
        <v>3</v>
      </c>
    </row>
    <row r="28" spans="1:21" ht="19" x14ac:dyDescent="0.2">
      <c r="A28" s="366"/>
      <c r="B28" s="332"/>
      <c r="C28" s="363" t="s">
        <v>63</v>
      </c>
      <c r="D28" s="303" t="s">
        <v>64</v>
      </c>
      <c r="E28" s="277" t="s">
        <v>251</v>
      </c>
      <c r="F28" s="270" t="s">
        <v>289</v>
      </c>
      <c r="G28" s="271" t="s">
        <v>183</v>
      </c>
      <c r="H28" s="262">
        <v>1</v>
      </c>
      <c r="I28" s="262">
        <v>0</v>
      </c>
      <c r="J28" s="263">
        <f t="shared" si="1"/>
        <v>0</v>
      </c>
      <c r="K28" s="264">
        <v>3</v>
      </c>
      <c r="L28" s="265">
        <f>_xlfn.XLOOKUP(H28,Tabella1[Inizio],Tabella1[Valore],,-1)</f>
        <v>1</v>
      </c>
      <c r="M28" s="266">
        <v>1</v>
      </c>
      <c r="N28" s="266">
        <f>_xlfn.XLOOKUP(J28,Tabella12[Inizio],Tabella12[Valore],,-1)</f>
        <v>1</v>
      </c>
      <c r="O28" s="266">
        <v>5</v>
      </c>
      <c r="P28" s="265">
        <v>6</v>
      </c>
      <c r="Q28" s="267">
        <v>4</v>
      </c>
      <c r="R28" s="268">
        <f t="shared" si="0"/>
        <v>24</v>
      </c>
      <c r="S28" s="200">
        <f>_xlfn.XLOOKUP(L28,Tabella1246[Inizio],Tabella1246[Valore],,-1)</f>
        <v>1</v>
      </c>
      <c r="T28" s="201">
        <f>_xlfn.XLOOKUP(P28,Tabella1246[Inizio],Tabella1246[Valore],,-1)</f>
        <v>3</v>
      </c>
      <c r="U28" s="207">
        <f t="shared" si="2"/>
        <v>3</v>
      </c>
    </row>
    <row r="29" spans="1:21" ht="19" x14ac:dyDescent="0.2">
      <c r="A29" s="366"/>
      <c r="B29" s="332"/>
      <c r="C29" s="363"/>
      <c r="D29" s="356" t="s">
        <v>65</v>
      </c>
      <c r="E29" s="277" t="s">
        <v>292</v>
      </c>
      <c r="F29" s="270" t="s">
        <v>290</v>
      </c>
      <c r="G29" s="271" t="s">
        <v>291</v>
      </c>
      <c r="H29" s="262">
        <v>3</v>
      </c>
      <c r="I29" s="262">
        <v>0</v>
      </c>
      <c r="J29" s="263">
        <f t="shared" si="1"/>
        <v>0</v>
      </c>
      <c r="K29" s="264">
        <v>2</v>
      </c>
      <c r="L29" s="273">
        <f>_xlfn.XLOOKUP(H29,Tabella1[Inizio],Tabella1[Valore],,-1)</f>
        <v>2</v>
      </c>
      <c r="M29" s="274">
        <v>1</v>
      </c>
      <c r="N29" s="274">
        <f>_xlfn.XLOOKUP(J29,Tabella12[Inizio],Tabella12[Valore],,-1)</f>
        <v>1</v>
      </c>
      <c r="O29" s="274">
        <v>5</v>
      </c>
      <c r="P29" s="273">
        <v>6</v>
      </c>
      <c r="Q29" s="275">
        <v>2</v>
      </c>
      <c r="R29" s="276">
        <f t="shared" si="0"/>
        <v>24</v>
      </c>
      <c r="S29" s="200">
        <f>_xlfn.XLOOKUP(L29,Tabella1246[Inizio],Tabella1246[Valore],,-1)</f>
        <v>1</v>
      </c>
      <c r="T29" s="201">
        <f>_xlfn.XLOOKUP(P29,Tabella1246[Inizio],Tabella1246[Valore],,-1)</f>
        <v>3</v>
      </c>
      <c r="U29" s="207">
        <f t="shared" si="2"/>
        <v>3</v>
      </c>
    </row>
    <row r="30" spans="1:21" ht="19" x14ac:dyDescent="0.2">
      <c r="A30" s="366"/>
      <c r="B30" s="332"/>
      <c r="C30" s="363"/>
      <c r="D30" s="356"/>
      <c r="E30" s="277" t="s">
        <v>294</v>
      </c>
      <c r="F30" s="270" t="s">
        <v>293</v>
      </c>
      <c r="G30" s="271" t="s">
        <v>291</v>
      </c>
      <c r="H30" s="262">
        <v>1</v>
      </c>
      <c r="I30" s="262">
        <v>0</v>
      </c>
      <c r="J30" s="263">
        <f t="shared" si="1"/>
        <v>0</v>
      </c>
      <c r="K30" s="264">
        <v>2</v>
      </c>
      <c r="L30" s="273">
        <f>_xlfn.XLOOKUP(H30,Tabella1[Inizio],Tabella1[Valore],,-1)</f>
        <v>1</v>
      </c>
      <c r="M30" s="274">
        <v>1</v>
      </c>
      <c r="N30" s="274">
        <f>_xlfn.XLOOKUP(J30,Tabella12[Inizio],Tabella12[Valore],,-1)</f>
        <v>1</v>
      </c>
      <c r="O30" s="274">
        <v>5</v>
      </c>
      <c r="P30" s="273">
        <v>6</v>
      </c>
      <c r="Q30" s="275">
        <v>3</v>
      </c>
      <c r="R30" s="276">
        <f t="shared" si="0"/>
        <v>18</v>
      </c>
      <c r="S30" s="200">
        <f>_xlfn.XLOOKUP(L30,Tabella1246[Inizio],Tabella1246[Valore],,-1)</f>
        <v>1</v>
      </c>
      <c r="T30" s="201">
        <f>_xlfn.XLOOKUP(P30,Tabella1246[Inizio],Tabella1246[Valore],,-1)</f>
        <v>3</v>
      </c>
      <c r="U30" s="207">
        <f t="shared" si="2"/>
        <v>3</v>
      </c>
    </row>
    <row r="31" spans="1:21" ht="19" x14ac:dyDescent="0.2">
      <c r="A31" s="366"/>
      <c r="B31" s="332"/>
      <c r="C31" s="363"/>
      <c r="D31" s="356" t="s">
        <v>66</v>
      </c>
      <c r="E31" s="277" t="s">
        <v>295</v>
      </c>
      <c r="F31" s="270" t="s">
        <v>662</v>
      </c>
      <c r="G31" s="271" t="s">
        <v>663</v>
      </c>
      <c r="H31" s="262">
        <v>14</v>
      </c>
      <c r="I31" s="262">
        <v>0</v>
      </c>
      <c r="J31" s="263">
        <f t="shared" si="1"/>
        <v>0</v>
      </c>
      <c r="K31" s="264">
        <v>1.3213999999999999</v>
      </c>
      <c r="L31" s="273">
        <f>_xlfn.XLOOKUP(H31,Tabella1[Inizio],Tabella1[Valore],,-1)</f>
        <v>6</v>
      </c>
      <c r="M31" s="274">
        <v>0.8</v>
      </c>
      <c r="N31" s="274">
        <f>_xlfn.XLOOKUP(J31,Tabella12[Inizio],Tabella12[Valore],,-1)</f>
        <v>1</v>
      </c>
      <c r="O31" s="274">
        <v>4</v>
      </c>
      <c r="P31" s="273">
        <v>4</v>
      </c>
      <c r="Q31" s="275">
        <v>3</v>
      </c>
      <c r="R31" s="276">
        <f t="shared" si="0"/>
        <v>72</v>
      </c>
      <c r="S31" s="203">
        <f>_xlfn.XLOOKUP(L31,Tabella1246[Inizio],Tabella1246[Valore],,-1)</f>
        <v>3</v>
      </c>
      <c r="T31" s="202">
        <f>_xlfn.XLOOKUP(P31,Tabella1246[Inizio],Tabella1246[Valore],,-1)</f>
        <v>2</v>
      </c>
      <c r="U31" s="207">
        <f t="shared" si="2"/>
        <v>6</v>
      </c>
    </row>
    <row r="32" spans="1:21" s="88" customFormat="1" ht="19" x14ac:dyDescent="0.2">
      <c r="A32" s="367"/>
      <c r="B32" s="333"/>
      <c r="C32" s="364"/>
      <c r="D32" s="357"/>
      <c r="E32" s="277" t="s">
        <v>664</v>
      </c>
      <c r="F32" s="270" t="s">
        <v>296</v>
      </c>
      <c r="G32" s="271" t="s">
        <v>665</v>
      </c>
      <c r="H32" s="288">
        <v>2</v>
      </c>
      <c r="I32" s="288">
        <v>0</v>
      </c>
      <c r="J32" s="263">
        <f t="shared" si="1"/>
        <v>0</v>
      </c>
      <c r="K32" s="289">
        <v>1</v>
      </c>
      <c r="L32" s="278">
        <f>_xlfn.XLOOKUP(H32,Tabella1[Inizio],Tabella1[Valore],,-1)</f>
        <v>2</v>
      </c>
      <c r="M32" s="279">
        <v>0.8</v>
      </c>
      <c r="N32" s="279">
        <f>_xlfn.XLOOKUP(J32,Tabella12[Inizio],Tabella12[Valore],,-1)</f>
        <v>1</v>
      </c>
      <c r="O32" s="279">
        <v>4</v>
      </c>
      <c r="P32" s="278">
        <v>4</v>
      </c>
      <c r="Q32" s="280">
        <v>5</v>
      </c>
      <c r="R32" s="281">
        <f t="shared" si="0"/>
        <v>40</v>
      </c>
      <c r="S32" s="200">
        <f>_xlfn.XLOOKUP(L32,Tabella1246[Inizio],Tabella1246[Valore],,-1)</f>
        <v>1</v>
      </c>
      <c r="T32" s="202">
        <f>_xlfn.XLOOKUP(P32,Tabella1246[Inizio],Tabella1246[Valore],,-1)</f>
        <v>2</v>
      </c>
      <c r="U32" s="205">
        <f t="shared" si="2"/>
        <v>2</v>
      </c>
    </row>
    <row r="33" spans="1:21" ht="19" x14ac:dyDescent="0.2">
      <c r="A33" s="365" t="s">
        <v>67</v>
      </c>
      <c r="B33" s="334" t="s">
        <v>597</v>
      </c>
      <c r="C33" s="362" t="s">
        <v>591</v>
      </c>
      <c r="D33" s="374" t="s">
        <v>32</v>
      </c>
      <c r="E33" s="258" t="s">
        <v>251</v>
      </c>
      <c r="F33" s="259" t="s">
        <v>270</v>
      </c>
      <c r="G33" s="260" t="s">
        <v>183</v>
      </c>
      <c r="H33" s="283">
        <v>0</v>
      </c>
      <c r="I33" s="283">
        <v>0</v>
      </c>
      <c r="J33" s="263">
        <v>0</v>
      </c>
      <c r="K33" s="284">
        <v>0</v>
      </c>
      <c r="L33" s="265">
        <f>_xlfn.XLOOKUP(H33,Tabella1[Inizio],Tabella1[Valore],,-1)</f>
        <v>1</v>
      </c>
      <c r="M33" s="266">
        <v>1</v>
      </c>
      <c r="N33" s="266">
        <f>_xlfn.XLOOKUP(J33,Tabella12[Inizio],Tabella12[Valore],,-1)</f>
        <v>1</v>
      </c>
      <c r="O33" s="266">
        <v>3</v>
      </c>
      <c r="P33" s="265">
        <v>4</v>
      </c>
      <c r="Q33" s="267">
        <v>4</v>
      </c>
      <c r="R33" s="268">
        <f t="shared" si="0"/>
        <v>16</v>
      </c>
      <c r="S33" s="200">
        <f>_xlfn.XLOOKUP(L33,Tabella1246[Inizio],Tabella1246[Valore],,-1)</f>
        <v>1</v>
      </c>
      <c r="T33" s="202">
        <f>_xlfn.XLOOKUP(P33,Tabella1246[Inizio],Tabella1246[Valore],,-1)</f>
        <v>2</v>
      </c>
      <c r="U33" s="205">
        <f t="shared" si="2"/>
        <v>2</v>
      </c>
    </row>
    <row r="34" spans="1:21" ht="19" x14ac:dyDescent="0.2">
      <c r="A34" s="366"/>
      <c r="B34" s="335"/>
      <c r="C34" s="363"/>
      <c r="D34" s="375"/>
      <c r="E34" s="269" t="s">
        <v>631</v>
      </c>
      <c r="F34" s="270" t="s">
        <v>632</v>
      </c>
      <c r="G34" s="271" t="s">
        <v>183</v>
      </c>
      <c r="H34" s="262">
        <v>4</v>
      </c>
      <c r="I34" s="262">
        <v>1</v>
      </c>
      <c r="J34" s="263">
        <f t="shared" si="1"/>
        <v>0.25</v>
      </c>
      <c r="K34" s="264">
        <v>2.5</v>
      </c>
      <c r="L34" s="273">
        <f>_xlfn.XLOOKUP(H34,Tabella1[Inizio],Tabella1[Valore],,-1)</f>
        <v>2</v>
      </c>
      <c r="M34" s="274">
        <v>1</v>
      </c>
      <c r="N34" s="274">
        <f>_xlfn.XLOOKUP(J34,Tabella12[Inizio],Tabella12[Valore],,-1)</f>
        <v>3</v>
      </c>
      <c r="O34" s="274">
        <v>4</v>
      </c>
      <c r="P34" s="273">
        <v>7</v>
      </c>
      <c r="Q34" s="275">
        <v>4</v>
      </c>
      <c r="R34" s="276">
        <f t="shared" si="0"/>
        <v>56</v>
      </c>
      <c r="S34" s="200">
        <f>_xlfn.XLOOKUP(L34,Tabella1246[Inizio],Tabella1246[Valore],,-1)</f>
        <v>1</v>
      </c>
      <c r="T34" s="204">
        <f>_xlfn.XLOOKUP(P34,Tabella1246[Inizio],Tabella1246[Valore],,-1)</f>
        <v>4</v>
      </c>
      <c r="U34" s="209">
        <f t="shared" si="2"/>
        <v>4</v>
      </c>
    </row>
    <row r="35" spans="1:21" ht="19" x14ac:dyDescent="0.2">
      <c r="A35" s="366"/>
      <c r="B35" s="335"/>
      <c r="C35" s="363"/>
      <c r="D35" s="375"/>
      <c r="E35" s="277" t="s">
        <v>258</v>
      </c>
      <c r="F35" s="270" t="s">
        <v>257</v>
      </c>
      <c r="G35" s="271" t="s">
        <v>633</v>
      </c>
      <c r="H35" s="262">
        <v>1</v>
      </c>
      <c r="I35" s="262">
        <v>0</v>
      </c>
      <c r="J35" s="263">
        <f t="shared" si="1"/>
        <v>0</v>
      </c>
      <c r="K35" s="264">
        <v>3</v>
      </c>
      <c r="L35" s="273">
        <f>_xlfn.XLOOKUP(H35,Tabella1[Inizio],Tabella1[Valore],,-1)</f>
        <v>1</v>
      </c>
      <c r="M35" s="274">
        <v>1</v>
      </c>
      <c r="N35" s="274">
        <f>_xlfn.XLOOKUP(J35,Tabella12[Inizio],Tabella12[Valore],,-1)</f>
        <v>1</v>
      </c>
      <c r="O35" s="274">
        <v>4</v>
      </c>
      <c r="P35" s="273">
        <v>5</v>
      </c>
      <c r="Q35" s="275">
        <v>4</v>
      </c>
      <c r="R35" s="276">
        <f t="shared" si="0"/>
        <v>20</v>
      </c>
      <c r="S35" s="200">
        <f>_xlfn.XLOOKUP(L35,Tabella1246[Inizio],Tabella1246[Valore],,-1)</f>
        <v>1</v>
      </c>
      <c r="T35" s="201">
        <f>_xlfn.XLOOKUP(P35,Tabella1246[Inizio],Tabella1246[Valore],,-1)</f>
        <v>3</v>
      </c>
      <c r="U35" s="207">
        <f t="shared" si="2"/>
        <v>3</v>
      </c>
    </row>
    <row r="36" spans="1:21" ht="19" x14ac:dyDescent="0.2">
      <c r="A36" s="366"/>
      <c r="B36" s="335"/>
      <c r="C36" s="363"/>
      <c r="D36" s="375" t="s">
        <v>33</v>
      </c>
      <c r="E36" s="277" t="s">
        <v>256</v>
      </c>
      <c r="F36" s="270" t="s">
        <v>255</v>
      </c>
      <c r="G36" s="271"/>
      <c r="H36" s="262">
        <v>0</v>
      </c>
      <c r="I36" s="262">
        <v>0</v>
      </c>
      <c r="J36" s="263">
        <v>0</v>
      </c>
      <c r="K36" s="264">
        <v>0</v>
      </c>
      <c r="L36" s="273">
        <f>_xlfn.XLOOKUP(H36,Tabella1[Inizio],Tabella1[Valore],,-1)</f>
        <v>1</v>
      </c>
      <c r="M36" s="274">
        <v>1</v>
      </c>
      <c r="N36" s="274">
        <f>_xlfn.XLOOKUP(J36,Tabella12[Inizio],Tabella12[Valore],,-1)</f>
        <v>1</v>
      </c>
      <c r="O36" s="274">
        <v>3</v>
      </c>
      <c r="P36" s="273">
        <v>4</v>
      </c>
      <c r="Q36" s="275">
        <v>2</v>
      </c>
      <c r="R36" s="276">
        <f t="shared" ref="R36:R67" si="3">L36*P36*Q36</f>
        <v>8</v>
      </c>
      <c r="S36" s="200">
        <f>_xlfn.XLOOKUP(L36,Tabella1246[Inizio],Tabella1246[Valore],,-1)</f>
        <v>1</v>
      </c>
      <c r="T36" s="202">
        <f>_xlfn.XLOOKUP(P36,Tabella1246[Inizio],Tabella1246[Valore],,-1)</f>
        <v>2</v>
      </c>
      <c r="U36" s="205">
        <f t="shared" si="2"/>
        <v>2</v>
      </c>
    </row>
    <row r="37" spans="1:21" ht="19" x14ac:dyDescent="0.2">
      <c r="A37" s="366"/>
      <c r="B37" s="335"/>
      <c r="C37" s="363"/>
      <c r="D37" s="375"/>
      <c r="E37" s="269" t="s">
        <v>252</v>
      </c>
      <c r="F37" s="270" t="s">
        <v>270</v>
      </c>
      <c r="G37" s="271" t="s">
        <v>265</v>
      </c>
      <c r="H37" s="262">
        <v>3</v>
      </c>
      <c r="I37" s="262">
        <v>1</v>
      </c>
      <c r="J37" s="263">
        <f t="shared" si="1"/>
        <v>0.33333333333333331</v>
      </c>
      <c r="K37" s="264">
        <v>2</v>
      </c>
      <c r="L37" s="273">
        <f>_xlfn.XLOOKUP(H37,Tabella1[Inizio],Tabella1[Valore],,-1)</f>
        <v>2</v>
      </c>
      <c r="M37" s="274">
        <v>1</v>
      </c>
      <c r="N37" s="274">
        <f>_xlfn.XLOOKUP(J37,Tabella12[Inizio],Tabella12[Valore],,-1)</f>
        <v>4</v>
      </c>
      <c r="O37" s="274">
        <v>5</v>
      </c>
      <c r="P37" s="273">
        <v>9</v>
      </c>
      <c r="Q37" s="275">
        <v>3</v>
      </c>
      <c r="R37" s="276">
        <f t="shared" si="3"/>
        <v>54</v>
      </c>
      <c r="S37" s="200">
        <f>_xlfn.XLOOKUP(L37,Tabella1246[Inizio],Tabella1246[Valore],,-1)</f>
        <v>1</v>
      </c>
      <c r="T37" s="204">
        <f>_xlfn.XLOOKUP(P37,Tabella1246[Inizio],Tabella1246[Valore],,-1)</f>
        <v>5</v>
      </c>
      <c r="U37" s="209">
        <f t="shared" si="2"/>
        <v>5</v>
      </c>
    </row>
    <row r="38" spans="1:21" ht="19" x14ac:dyDescent="0.2">
      <c r="A38" s="366"/>
      <c r="B38" s="335"/>
      <c r="C38" s="363"/>
      <c r="D38" s="375"/>
      <c r="E38" s="269" t="s">
        <v>261</v>
      </c>
      <c r="F38" s="270" t="s">
        <v>262</v>
      </c>
      <c r="G38" s="271" t="s">
        <v>623</v>
      </c>
      <c r="H38" s="262">
        <v>1</v>
      </c>
      <c r="I38" s="262">
        <v>1</v>
      </c>
      <c r="J38" s="263">
        <f t="shared" si="1"/>
        <v>1</v>
      </c>
      <c r="K38" s="264">
        <v>3</v>
      </c>
      <c r="L38" s="273">
        <f>_xlfn.XLOOKUP(H38,Tabella1[Inizio],Tabella1[Valore],,-1)</f>
        <v>1</v>
      </c>
      <c r="M38" s="274">
        <v>1</v>
      </c>
      <c r="N38" s="274">
        <f>_xlfn.XLOOKUP(J38,Tabella12[Inizio],Tabella12[Valore],,-1)</f>
        <v>5</v>
      </c>
      <c r="O38" s="274">
        <v>4</v>
      </c>
      <c r="P38" s="273">
        <v>9</v>
      </c>
      <c r="Q38" s="275">
        <v>4</v>
      </c>
      <c r="R38" s="276">
        <f t="shared" si="3"/>
        <v>36</v>
      </c>
      <c r="S38" s="200">
        <f>_xlfn.XLOOKUP(L38,Tabella1246[Inizio],Tabella1246[Valore],,-1)</f>
        <v>1</v>
      </c>
      <c r="T38" s="204">
        <f>_xlfn.XLOOKUP(P38,Tabella1246[Inizio],Tabella1246[Valore],,-1)</f>
        <v>5</v>
      </c>
      <c r="U38" s="209">
        <f t="shared" si="2"/>
        <v>5</v>
      </c>
    </row>
    <row r="39" spans="1:21" ht="19" x14ac:dyDescent="0.2">
      <c r="A39" s="366"/>
      <c r="B39" s="335"/>
      <c r="C39" s="363"/>
      <c r="D39" s="375"/>
      <c r="E39" s="277" t="s">
        <v>263</v>
      </c>
      <c r="F39" s="270" t="s">
        <v>270</v>
      </c>
      <c r="G39" s="271" t="s">
        <v>264</v>
      </c>
      <c r="H39" s="262">
        <v>0</v>
      </c>
      <c r="I39" s="262">
        <v>0</v>
      </c>
      <c r="J39" s="263">
        <v>0</v>
      </c>
      <c r="K39" s="264">
        <v>0</v>
      </c>
      <c r="L39" s="273">
        <f>_xlfn.XLOOKUP(H39,Tabella1[Inizio],Tabella1[Valore],,-1)</f>
        <v>1</v>
      </c>
      <c r="M39" s="274">
        <v>1</v>
      </c>
      <c r="N39" s="274">
        <f>_xlfn.XLOOKUP(J39,Tabella12[Inizio],Tabella12[Valore],,-1)</f>
        <v>1</v>
      </c>
      <c r="O39" s="274">
        <v>4</v>
      </c>
      <c r="P39" s="273">
        <v>5</v>
      </c>
      <c r="Q39" s="275">
        <v>3</v>
      </c>
      <c r="R39" s="276">
        <f t="shared" si="3"/>
        <v>15</v>
      </c>
      <c r="S39" s="200">
        <f>_xlfn.XLOOKUP(L39,Tabella1246[Inizio],Tabella1246[Valore],,-1)</f>
        <v>1</v>
      </c>
      <c r="T39" s="201">
        <f>_xlfn.XLOOKUP(P39,Tabella1246[Inizio],Tabella1246[Valore],,-1)</f>
        <v>3</v>
      </c>
      <c r="U39" s="207">
        <f t="shared" si="2"/>
        <v>3</v>
      </c>
    </row>
    <row r="40" spans="1:21" ht="19" x14ac:dyDescent="0.2">
      <c r="A40" s="366"/>
      <c r="B40" s="335"/>
      <c r="C40" s="363"/>
      <c r="D40" s="375"/>
      <c r="E40" s="277" t="s">
        <v>635</v>
      </c>
      <c r="F40" s="270" t="s">
        <v>266</v>
      </c>
      <c r="G40" s="271" t="s">
        <v>636</v>
      </c>
      <c r="H40" s="262">
        <v>0</v>
      </c>
      <c r="I40" s="262">
        <v>0</v>
      </c>
      <c r="J40" s="263">
        <v>0</v>
      </c>
      <c r="K40" s="264">
        <v>0</v>
      </c>
      <c r="L40" s="273">
        <f>_xlfn.XLOOKUP(H40,Tabella1[Inizio],Tabella1[Valore],,-1)</f>
        <v>1</v>
      </c>
      <c r="M40" s="274">
        <v>1</v>
      </c>
      <c r="N40" s="274">
        <f>_xlfn.XLOOKUP(J40,Tabella12[Inizio],Tabella12[Valore],,-1)</f>
        <v>1</v>
      </c>
      <c r="O40" s="274">
        <v>3</v>
      </c>
      <c r="P40" s="273">
        <v>4</v>
      </c>
      <c r="Q40" s="275">
        <v>3</v>
      </c>
      <c r="R40" s="276">
        <f t="shared" si="3"/>
        <v>12</v>
      </c>
      <c r="S40" s="200">
        <f>_xlfn.XLOOKUP(L40,Tabella1246[Inizio],Tabella1246[Valore],,-1)</f>
        <v>1</v>
      </c>
      <c r="T40" s="202">
        <f>_xlfn.XLOOKUP(P40,Tabella1246[Inizio],Tabella1246[Valore],,-1)</f>
        <v>2</v>
      </c>
      <c r="U40" s="205">
        <f t="shared" si="2"/>
        <v>2</v>
      </c>
    </row>
    <row r="41" spans="1:21" ht="19" x14ac:dyDescent="0.2">
      <c r="A41" s="366"/>
      <c r="B41" s="335"/>
      <c r="C41" s="363"/>
      <c r="D41" s="375"/>
      <c r="E41" s="277" t="s">
        <v>635</v>
      </c>
      <c r="F41" s="270" t="s">
        <v>266</v>
      </c>
      <c r="G41" s="271" t="s">
        <v>637</v>
      </c>
      <c r="H41" s="262">
        <v>0</v>
      </c>
      <c r="I41" s="262">
        <v>0</v>
      </c>
      <c r="J41" s="263">
        <v>0</v>
      </c>
      <c r="K41" s="264">
        <v>0</v>
      </c>
      <c r="L41" s="273">
        <f>_xlfn.XLOOKUP(H41,Tabella1[Inizio],Tabella1[Valore],,-1)</f>
        <v>1</v>
      </c>
      <c r="M41" s="274">
        <v>1</v>
      </c>
      <c r="N41" s="274">
        <f>_xlfn.XLOOKUP(J41,Tabella12[Inizio],Tabella12[Valore],,-1)</f>
        <v>1</v>
      </c>
      <c r="O41" s="274">
        <v>3</v>
      </c>
      <c r="P41" s="273">
        <v>4</v>
      </c>
      <c r="Q41" s="275">
        <v>3</v>
      </c>
      <c r="R41" s="276">
        <f t="shared" si="3"/>
        <v>12</v>
      </c>
      <c r="S41" s="200">
        <f>_xlfn.XLOOKUP(L41,Tabella1246[Inizio],Tabella1246[Valore],,-1)</f>
        <v>1</v>
      </c>
      <c r="T41" s="202">
        <f>_xlfn.XLOOKUP(P41,Tabella1246[Inizio],Tabella1246[Valore],,-1)</f>
        <v>2</v>
      </c>
      <c r="U41" s="205">
        <f t="shared" si="2"/>
        <v>2</v>
      </c>
    </row>
    <row r="42" spans="1:21" ht="19" x14ac:dyDescent="0.2">
      <c r="A42" s="366"/>
      <c r="B42" s="335"/>
      <c r="C42" s="363"/>
      <c r="D42" s="304" t="s">
        <v>34</v>
      </c>
      <c r="E42" s="277" t="s">
        <v>638</v>
      </c>
      <c r="F42" s="270" t="s">
        <v>262</v>
      </c>
      <c r="G42" s="271" t="s">
        <v>623</v>
      </c>
      <c r="H42" s="262">
        <v>0</v>
      </c>
      <c r="I42" s="262">
        <v>0</v>
      </c>
      <c r="J42" s="263">
        <v>0</v>
      </c>
      <c r="K42" s="264">
        <v>0</v>
      </c>
      <c r="L42" s="273">
        <f>_xlfn.XLOOKUP(H42,Tabella1[Inizio],Tabella1[Valore],,-1)</f>
        <v>1</v>
      </c>
      <c r="M42" s="274">
        <v>1</v>
      </c>
      <c r="N42" s="274">
        <f>_xlfn.XLOOKUP(J42,Tabella12[Inizio],Tabella12[Valore],,-1)</f>
        <v>1</v>
      </c>
      <c r="O42" s="262">
        <v>4</v>
      </c>
      <c r="P42" s="273">
        <v>5</v>
      </c>
      <c r="Q42" s="275">
        <v>4</v>
      </c>
      <c r="R42" s="276">
        <f t="shared" si="3"/>
        <v>20</v>
      </c>
      <c r="S42" s="200">
        <f>_xlfn.XLOOKUP(L42,Tabella1246[Inizio],Tabella1246[Valore],,-1)</f>
        <v>1</v>
      </c>
      <c r="T42" s="201">
        <f>_xlfn.XLOOKUP(P42,Tabella1246[Inizio],Tabella1246[Valore],,-1)</f>
        <v>3</v>
      </c>
      <c r="U42" s="207">
        <f t="shared" si="2"/>
        <v>3</v>
      </c>
    </row>
    <row r="43" spans="1:21" ht="19" x14ac:dyDescent="0.2">
      <c r="A43" s="366"/>
      <c r="B43" s="335"/>
      <c r="C43" s="363"/>
      <c r="D43" s="304" t="s">
        <v>35</v>
      </c>
      <c r="E43" s="277" t="s">
        <v>233</v>
      </c>
      <c r="F43" s="270" t="s">
        <v>253</v>
      </c>
      <c r="G43" s="271" t="s">
        <v>254</v>
      </c>
      <c r="H43" s="262">
        <v>0</v>
      </c>
      <c r="I43" s="262">
        <v>0</v>
      </c>
      <c r="J43" s="263">
        <v>0</v>
      </c>
      <c r="K43" s="264">
        <v>0</v>
      </c>
      <c r="L43" s="273">
        <f>_xlfn.XLOOKUP(H43,Tabella1[Inizio],Tabella1[Valore],,-1)</f>
        <v>1</v>
      </c>
      <c r="M43" s="274">
        <v>1</v>
      </c>
      <c r="N43" s="274">
        <f>_xlfn.XLOOKUP(J43,Tabella12[Inizio],Tabella12[Valore],,-1)</f>
        <v>1</v>
      </c>
      <c r="O43" s="262">
        <v>4</v>
      </c>
      <c r="P43" s="273">
        <v>5</v>
      </c>
      <c r="Q43" s="275">
        <v>5</v>
      </c>
      <c r="R43" s="276">
        <f t="shared" si="3"/>
        <v>25</v>
      </c>
      <c r="S43" s="200">
        <f>_xlfn.XLOOKUP(L43,Tabella1246[Inizio],Tabella1246[Valore],,-1)</f>
        <v>1</v>
      </c>
      <c r="T43" s="201">
        <f>_xlfn.XLOOKUP(P43,Tabella1246[Inizio],Tabella1246[Valore],,-1)</f>
        <v>3</v>
      </c>
      <c r="U43" s="207">
        <f t="shared" si="2"/>
        <v>3</v>
      </c>
    </row>
    <row r="44" spans="1:21" ht="19" x14ac:dyDescent="0.2">
      <c r="A44" s="366"/>
      <c r="B44" s="335"/>
      <c r="C44" s="363"/>
      <c r="D44" s="304" t="s">
        <v>27</v>
      </c>
      <c r="E44" s="277" t="s">
        <v>621</v>
      </c>
      <c r="F44" s="270" t="s">
        <v>622</v>
      </c>
      <c r="G44" s="271" t="s">
        <v>623</v>
      </c>
      <c r="H44" s="262">
        <v>0</v>
      </c>
      <c r="I44" s="262">
        <v>0</v>
      </c>
      <c r="J44" s="263">
        <v>0</v>
      </c>
      <c r="K44" s="264">
        <v>0</v>
      </c>
      <c r="L44" s="273">
        <f>_xlfn.XLOOKUP(H44,Tabella1[Inizio],Tabella1[Valore],,-1)</f>
        <v>1</v>
      </c>
      <c r="M44" s="274">
        <v>1</v>
      </c>
      <c r="N44" s="274">
        <f>_xlfn.XLOOKUP(J44,Tabella12[Inizio],Tabella12[Valore],,-1)</f>
        <v>1</v>
      </c>
      <c r="O44" s="262">
        <v>5</v>
      </c>
      <c r="P44" s="273">
        <v>6</v>
      </c>
      <c r="Q44" s="275">
        <v>4</v>
      </c>
      <c r="R44" s="276">
        <f t="shared" si="3"/>
        <v>24</v>
      </c>
      <c r="S44" s="200">
        <f>_xlfn.XLOOKUP(L44,Tabella1246[Inizio],Tabella1246[Valore],,-1)</f>
        <v>1</v>
      </c>
      <c r="T44" s="201">
        <f>_xlfn.XLOOKUP(P44,Tabella1246[Inizio],Tabella1246[Valore],,-1)</f>
        <v>3</v>
      </c>
      <c r="U44" s="207">
        <f t="shared" si="2"/>
        <v>3</v>
      </c>
    </row>
    <row r="45" spans="1:21" ht="19" x14ac:dyDescent="0.2">
      <c r="A45" s="366"/>
      <c r="B45" s="335"/>
      <c r="C45" s="363"/>
      <c r="D45" s="304" t="s">
        <v>37</v>
      </c>
      <c r="E45" s="277" t="s">
        <v>260</v>
      </c>
      <c r="F45" s="270" t="s">
        <v>266</v>
      </c>
      <c r="G45" s="271" t="s">
        <v>639</v>
      </c>
      <c r="H45" s="262">
        <v>0</v>
      </c>
      <c r="I45" s="262">
        <v>0</v>
      </c>
      <c r="J45" s="263">
        <v>0</v>
      </c>
      <c r="K45" s="264">
        <v>0</v>
      </c>
      <c r="L45" s="273">
        <f>_xlfn.XLOOKUP(H45,Tabella1[Inizio],Tabella1[Valore],,-1)</f>
        <v>1</v>
      </c>
      <c r="M45" s="274">
        <v>0.8</v>
      </c>
      <c r="N45" s="274">
        <f>_xlfn.XLOOKUP(J45,Tabella12[Inizio],Tabella12[Valore],,-1)</f>
        <v>1</v>
      </c>
      <c r="O45" s="262">
        <v>3</v>
      </c>
      <c r="P45" s="273">
        <v>3.2</v>
      </c>
      <c r="Q45" s="275">
        <v>2</v>
      </c>
      <c r="R45" s="276">
        <f t="shared" si="3"/>
        <v>6.4</v>
      </c>
      <c r="S45" s="200">
        <f>_xlfn.XLOOKUP(L45,Tabella1246[Inizio],Tabella1246[Valore],,-1)</f>
        <v>1</v>
      </c>
      <c r="T45" s="202">
        <f>_xlfn.XLOOKUP(P45,Tabella1246[Inizio],Tabella1246[Valore],,-1)</f>
        <v>2</v>
      </c>
      <c r="U45" s="205">
        <f t="shared" si="2"/>
        <v>2</v>
      </c>
    </row>
    <row r="46" spans="1:21" ht="19" x14ac:dyDescent="0.2">
      <c r="A46" s="366"/>
      <c r="B46" s="335"/>
      <c r="C46" s="363"/>
      <c r="D46" s="304" t="s">
        <v>38</v>
      </c>
      <c r="E46" s="269" t="s">
        <v>640</v>
      </c>
      <c r="F46" s="270" t="s">
        <v>641</v>
      </c>
      <c r="G46" s="271" t="s">
        <v>642</v>
      </c>
      <c r="H46" s="262">
        <v>0</v>
      </c>
      <c r="I46" s="262">
        <v>0</v>
      </c>
      <c r="J46" s="263">
        <v>0</v>
      </c>
      <c r="K46" s="264">
        <v>0</v>
      </c>
      <c r="L46" s="273">
        <f>_xlfn.XLOOKUP(H46,Tabella1[Inizio],Tabella1[Valore],,-1)</f>
        <v>1</v>
      </c>
      <c r="M46" s="274">
        <v>1</v>
      </c>
      <c r="N46" s="274">
        <f>_xlfn.XLOOKUP(J46,Tabella12[Inizio],Tabella12[Valore],,-1)</f>
        <v>1</v>
      </c>
      <c r="O46" s="262">
        <v>6</v>
      </c>
      <c r="P46" s="273">
        <v>7</v>
      </c>
      <c r="Q46" s="275">
        <v>1</v>
      </c>
      <c r="R46" s="276">
        <f t="shared" si="3"/>
        <v>7</v>
      </c>
      <c r="S46" s="200">
        <f>_xlfn.XLOOKUP(L46,Tabella1246[Inizio],Tabella1246[Valore],,-1)</f>
        <v>1</v>
      </c>
      <c r="T46" s="204">
        <f>_xlfn.XLOOKUP(P46,Tabella1246[Inizio],Tabella1246[Valore],,-1)</f>
        <v>4</v>
      </c>
      <c r="U46" s="209">
        <f t="shared" si="2"/>
        <v>4</v>
      </c>
    </row>
    <row r="47" spans="1:21" ht="19" x14ac:dyDescent="0.2">
      <c r="A47" s="366"/>
      <c r="B47" s="368"/>
      <c r="C47" s="364"/>
      <c r="D47" s="305" t="s">
        <v>39</v>
      </c>
      <c r="E47" s="285" t="s">
        <v>643</v>
      </c>
      <c r="F47" s="286" t="s">
        <v>644</v>
      </c>
      <c r="G47" s="287" t="s">
        <v>645</v>
      </c>
      <c r="H47" s="288">
        <v>0</v>
      </c>
      <c r="I47" s="288">
        <v>0</v>
      </c>
      <c r="J47" s="263">
        <v>0</v>
      </c>
      <c r="K47" s="289">
        <v>0</v>
      </c>
      <c r="L47" s="278">
        <f>_xlfn.XLOOKUP(H47,Tabella1[Inizio],Tabella1[Valore],,-1)</f>
        <v>1</v>
      </c>
      <c r="M47" s="279">
        <v>1</v>
      </c>
      <c r="N47" s="279">
        <f>_xlfn.XLOOKUP(J47,Tabella12[Inizio],Tabella12[Valore],,-1)</f>
        <v>1</v>
      </c>
      <c r="O47" s="288">
        <v>4</v>
      </c>
      <c r="P47" s="278">
        <v>5</v>
      </c>
      <c r="Q47" s="280">
        <v>4</v>
      </c>
      <c r="R47" s="281">
        <f t="shared" si="3"/>
        <v>20</v>
      </c>
      <c r="S47" s="200">
        <f>_xlfn.XLOOKUP(L47,Tabella1246[Inizio],Tabella1246[Valore],,-1)</f>
        <v>1</v>
      </c>
      <c r="T47" s="201">
        <f>_xlfn.XLOOKUP(P47,Tabella1246[Inizio],Tabella1246[Valore],,-1)</f>
        <v>3</v>
      </c>
      <c r="U47" s="207">
        <f t="shared" si="2"/>
        <v>3</v>
      </c>
    </row>
    <row r="48" spans="1:21" ht="19" x14ac:dyDescent="0.2">
      <c r="A48" s="366"/>
      <c r="B48" s="334" t="s">
        <v>596</v>
      </c>
      <c r="C48" s="362" t="s">
        <v>592</v>
      </c>
      <c r="D48" s="374" t="s">
        <v>32</v>
      </c>
      <c r="E48" s="258" t="s">
        <v>251</v>
      </c>
      <c r="F48" s="259" t="s">
        <v>270</v>
      </c>
      <c r="G48" s="260" t="s">
        <v>183</v>
      </c>
      <c r="H48" s="283">
        <v>0</v>
      </c>
      <c r="I48" s="283">
        <v>0</v>
      </c>
      <c r="J48" s="263">
        <v>0</v>
      </c>
      <c r="K48" s="284">
        <v>0</v>
      </c>
      <c r="L48" s="265">
        <f>_xlfn.XLOOKUP(H48,Tabella1[Inizio],Tabella1[Valore],,-1)</f>
        <v>1</v>
      </c>
      <c r="M48" s="266">
        <v>1</v>
      </c>
      <c r="N48" s="266">
        <f>_xlfn.XLOOKUP(J48,Tabella12[Inizio],Tabella12[Valore],,-1)</f>
        <v>1</v>
      </c>
      <c r="O48" s="266">
        <v>3</v>
      </c>
      <c r="P48" s="265">
        <v>4</v>
      </c>
      <c r="Q48" s="267">
        <v>4</v>
      </c>
      <c r="R48" s="268">
        <f t="shared" si="3"/>
        <v>16</v>
      </c>
      <c r="S48" s="200">
        <f>_xlfn.XLOOKUP(L48,Tabella1246[Inizio],Tabella1246[Valore],,-1)</f>
        <v>1</v>
      </c>
      <c r="T48" s="202">
        <f>_xlfn.XLOOKUP(P48,Tabella1246[Inizio],Tabella1246[Valore],,-1)</f>
        <v>2</v>
      </c>
      <c r="U48" s="205">
        <f t="shared" si="2"/>
        <v>2</v>
      </c>
    </row>
    <row r="49" spans="1:21" ht="19" x14ac:dyDescent="0.2">
      <c r="A49" s="366"/>
      <c r="B49" s="335"/>
      <c r="C49" s="363"/>
      <c r="D49" s="375"/>
      <c r="E49" s="277" t="s">
        <v>631</v>
      </c>
      <c r="F49" s="270" t="s">
        <v>632</v>
      </c>
      <c r="G49" s="271" t="s">
        <v>183</v>
      </c>
      <c r="H49" s="262">
        <v>0</v>
      </c>
      <c r="I49" s="262">
        <v>0</v>
      </c>
      <c r="J49" s="263">
        <v>0</v>
      </c>
      <c r="K49" s="264">
        <v>0</v>
      </c>
      <c r="L49" s="273">
        <f>_xlfn.XLOOKUP(H49,Tabella1[Inizio],Tabella1[Valore],,-1)</f>
        <v>1</v>
      </c>
      <c r="M49" s="274">
        <v>1</v>
      </c>
      <c r="N49" s="274">
        <f>_xlfn.XLOOKUP(J49,Tabella12[Inizio],Tabella12[Valore],,-1)</f>
        <v>1</v>
      </c>
      <c r="O49" s="274">
        <v>4</v>
      </c>
      <c r="P49" s="273">
        <v>5</v>
      </c>
      <c r="Q49" s="275">
        <v>4</v>
      </c>
      <c r="R49" s="276">
        <f t="shared" si="3"/>
        <v>20</v>
      </c>
      <c r="S49" s="200">
        <f>_xlfn.XLOOKUP(L49,Tabella1246[Inizio],Tabella1246[Valore],,-1)</f>
        <v>1</v>
      </c>
      <c r="T49" s="201">
        <f>_xlfn.XLOOKUP(P49,Tabella1246[Inizio],Tabella1246[Valore],,-1)</f>
        <v>3</v>
      </c>
      <c r="U49" s="207">
        <f t="shared" si="2"/>
        <v>3</v>
      </c>
    </row>
    <row r="50" spans="1:21" ht="19" x14ac:dyDescent="0.2">
      <c r="A50" s="366"/>
      <c r="B50" s="335"/>
      <c r="C50" s="363"/>
      <c r="D50" s="375"/>
      <c r="E50" s="277" t="s">
        <v>258</v>
      </c>
      <c r="F50" s="270" t="s">
        <v>257</v>
      </c>
      <c r="G50" s="271" t="s">
        <v>633</v>
      </c>
      <c r="H50" s="262">
        <v>0</v>
      </c>
      <c r="I50" s="262">
        <v>0</v>
      </c>
      <c r="J50" s="263">
        <v>0</v>
      </c>
      <c r="K50" s="264">
        <v>0</v>
      </c>
      <c r="L50" s="273">
        <f>_xlfn.XLOOKUP(H50,Tabella1[Inizio],Tabella1[Valore],,-1)</f>
        <v>1</v>
      </c>
      <c r="M50" s="274">
        <v>1</v>
      </c>
      <c r="N50" s="274">
        <f>_xlfn.XLOOKUP(J50,Tabella12[Inizio],Tabella12[Valore],,-1)</f>
        <v>1</v>
      </c>
      <c r="O50" s="274">
        <v>4</v>
      </c>
      <c r="P50" s="273">
        <v>5</v>
      </c>
      <c r="Q50" s="275">
        <v>4</v>
      </c>
      <c r="R50" s="276">
        <f t="shared" si="3"/>
        <v>20</v>
      </c>
      <c r="S50" s="200">
        <f>_xlfn.XLOOKUP(L50,Tabella1246[Inizio],Tabella1246[Valore],,-1)</f>
        <v>1</v>
      </c>
      <c r="T50" s="201">
        <f>_xlfn.XLOOKUP(P50,Tabella1246[Inizio],Tabella1246[Valore],,-1)</f>
        <v>3</v>
      </c>
      <c r="U50" s="207">
        <f t="shared" si="2"/>
        <v>3</v>
      </c>
    </row>
    <row r="51" spans="1:21" ht="19" x14ac:dyDescent="0.2">
      <c r="A51" s="366"/>
      <c r="B51" s="335"/>
      <c r="C51" s="363"/>
      <c r="D51" s="375" t="s">
        <v>33</v>
      </c>
      <c r="E51" s="277" t="s">
        <v>256</v>
      </c>
      <c r="F51" s="270" t="s">
        <v>255</v>
      </c>
      <c r="G51" s="271"/>
      <c r="H51" s="262">
        <v>0</v>
      </c>
      <c r="I51" s="262">
        <v>0</v>
      </c>
      <c r="J51" s="263">
        <v>0</v>
      </c>
      <c r="K51" s="264">
        <v>0</v>
      </c>
      <c r="L51" s="273">
        <f>_xlfn.XLOOKUP(H51,Tabella1[Inizio],Tabella1[Valore],,-1)</f>
        <v>1</v>
      </c>
      <c r="M51" s="274">
        <v>1</v>
      </c>
      <c r="N51" s="274">
        <f>_xlfn.XLOOKUP(J51,Tabella12[Inizio],Tabella12[Valore],,-1)</f>
        <v>1</v>
      </c>
      <c r="O51" s="274">
        <v>3</v>
      </c>
      <c r="P51" s="273">
        <v>4</v>
      </c>
      <c r="Q51" s="275">
        <v>2</v>
      </c>
      <c r="R51" s="276">
        <f t="shared" si="3"/>
        <v>8</v>
      </c>
      <c r="S51" s="200">
        <f>_xlfn.XLOOKUP(L51,Tabella1246[Inizio],Tabella1246[Valore],,-1)</f>
        <v>1</v>
      </c>
      <c r="T51" s="202">
        <f>_xlfn.XLOOKUP(P51,Tabella1246[Inizio],Tabella1246[Valore],,-1)</f>
        <v>2</v>
      </c>
      <c r="U51" s="205">
        <f t="shared" si="2"/>
        <v>2</v>
      </c>
    </row>
    <row r="52" spans="1:21" ht="19" x14ac:dyDescent="0.2">
      <c r="A52" s="366"/>
      <c r="B52" s="335"/>
      <c r="C52" s="363"/>
      <c r="D52" s="375"/>
      <c r="E52" s="277" t="s">
        <v>252</v>
      </c>
      <c r="F52" s="270" t="s">
        <v>270</v>
      </c>
      <c r="G52" s="271" t="s">
        <v>265</v>
      </c>
      <c r="H52" s="262">
        <v>0</v>
      </c>
      <c r="I52" s="262">
        <v>0</v>
      </c>
      <c r="J52" s="263">
        <v>0</v>
      </c>
      <c r="K52" s="264">
        <v>0</v>
      </c>
      <c r="L52" s="273">
        <f>_xlfn.XLOOKUP(H52,Tabella1[Inizio],Tabella1[Valore],,-1)</f>
        <v>1</v>
      </c>
      <c r="M52" s="274">
        <v>1</v>
      </c>
      <c r="N52" s="274">
        <f>_xlfn.XLOOKUP(J52,Tabella12[Inizio],Tabella12[Valore],,-1)</f>
        <v>1</v>
      </c>
      <c r="O52" s="274">
        <v>5</v>
      </c>
      <c r="P52" s="273">
        <v>6</v>
      </c>
      <c r="Q52" s="275">
        <v>3</v>
      </c>
      <c r="R52" s="276">
        <f t="shared" si="3"/>
        <v>18</v>
      </c>
      <c r="S52" s="200">
        <f>_xlfn.XLOOKUP(L52,Tabella1246[Inizio],Tabella1246[Valore],,-1)</f>
        <v>1</v>
      </c>
      <c r="T52" s="201">
        <f>_xlfn.XLOOKUP(P52,Tabella1246[Inizio],Tabella1246[Valore],,-1)</f>
        <v>3</v>
      </c>
      <c r="U52" s="207">
        <f t="shared" si="2"/>
        <v>3</v>
      </c>
    </row>
    <row r="53" spans="1:21" ht="19" x14ac:dyDescent="0.2">
      <c r="A53" s="366"/>
      <c r="B53" s="335"/>
      <c r="C53" s="363"/>
      <c r="D53" s="375"/>
      <c r="E53" s="277" t="s">
        <v>261</v>
      </c>
      <c r="F53" s="270" t="s">
        <v>262</v>
      </c>
      <c r="G53" s="271" t="s">
        <v>623</v>
      </c>
      <c r="H53" s="262">
        <v>0</v>
      </c>
      <c r="I53" s="262">
        <v>0</v>
      </c>
      <c r="J53" s="263">
        <v>0</v>
      </c>
      <c r="K53" s="264">
        <v>0</v>
      </c>
      <c r="L53" s="273">
        <f>_xlfn.XLOOKUP(H53,Tabella1[Inizio],Tabella1[Valore],,-1)</f>
        <v>1</v>
      </c>
      <c r="M53" s="274">
        <v>1</v>
      </c>
      <c r="N53" s="274">
        <f>_xlfn.XLOOKUP(J53,Tabella12[Inizio],Tabella12[Valore],,-1)</f>
        <v>1</v>
      </c>
      <c r="O53" s="274">
        <v>4</v>
      </c>
      <c r="P53" s="273">
        <v>5</v>
      </c>
      <c r="Q53" s="275">
        <v>4</v>
      </c>
      <c r="R53" s="276">
        <f t="shared" si="3"/>
        <v>20</v>
      </c>
      <c r="S53" s="200">
        <f>_xlfn.XLOOKUP(L53,Tabella1246[Inizio],Tabella1246[Valore],,-1)</f>
        <v>1</v>
      </c>
      <c r="T53" s="201">
        <f>_xlfn.XLOOKUP(P53,Tabella1246[Inizio],Tabella1246[Valore],,-1)</f>
        <v>3</v>
      </c>
      <c r="U53" s="207">
        <f t="shared" si="2"/>
        <v>3</v>
      </c>
    </row>
    <row r="54" spans="1:21" ht="19" x14ac:dyDescent="0.2">
      <c r="A54" s="366"/>
      <c r="B54" s="335"/>
      <c r="C54" s="363"/>
      <c r="D54" s="375"/>
      <c r="E54" s="277" t="s">
        <v>263</v>
      </c>
      <c r="F54" s="270" t="s">
        <v>270</v>
      </c>
      <c r="G54" s="271" t="s">
        <v>264</v>
      </c>
      <c r="H54" s="262">
        <v>0</v>
      </c>
      <c r="I54" s="262">
        <v>0</v>
      </c>
      <c r="J54" s="263">
        <v>0</v>
      </c>
      <c r="K54" s="264">
        <v>0</v>
      </c>
      <c r="L54" s="273">
        <f>_xlfn.XLOOKUP(H54,Tabella1[Inizio],Tabella1[Valore],,-1)</f>
        <v>1</v>
      </c>
      <c r="M54" s="274">
        <v>1</v>
      </c>
      <c r="N54" s="274">
        <f>_xlfn.XLOOKUP(J54,Tabella12[Inizio],Tabella12[Valore],,-1)</f>
        <v>1</v>
      </c>
      <c r="O54" s="274">
        <v>4</v>
      </c>
      <c r="P54" s="273">
        <v>5</v>
      </c>
      <c r="Q54" s="275">
        <v>3</v>
      </c>
      <c r="R54" s="276">
        <f t="shared" si="3"/>
        <v>15</v>
      </c>
      <c r="S54" s="200">
        <f>_xlfn.XLOOKUP(L54,Tabella1246[Inizio],Tabella1246[Valore],,-1)</f>
        <v>1</v>
      </c>
      <c r="T54" s="201">
        <f>_xlfn.XLOOKUP(P54,Tabella1246[Inizio],Tabella1246[Valore],,-1)</f>
        <v>3</v>
      </c>
      <c r="U54" s="207">
        <f t="shared" si="2"/>
        <v>3</v>
      </c>
    </row>
    <row r="55" spans="1:21" ht="19" x14ac:dyDescent="0.2">
      <c r="A55" s="366"/>
      <c r="B55" s="335"/>
      <c r="C55" s="363"/>
      <c r="D55" s="375"/>
      <c r="E55" s="277" t="s">
        <v>635</v>
      </c>
      <c r="F55" s="270" t="s">
        <v>266</v>
      </c>
      <c r="G55" s="271" t="s">
        <v>636</v>
      </c>
      <c r="H55" s="262">
        <v>0</v>
      </c>
      <c r="I55" s="262">
        <v>0</v>
      </c>
      <c r="J55" s="263">
        <v>0</v>
      </c>
      <c r="K55" s="264">
        <v>0</v>
      </c>
      <c r="L55" s="273">
        <f>_xlfn.XLOOKUP(H55,Tabella1[Inizio],Tabella1[Valore],,-1)</f>
        <v>1</v>
      </c>
      <c r="M55" s="274">
        <v>1</v>
      </c>
      <c r="N55" s="274">
        <f>_xlfn.XLOOKUP(J55,Tabella12[Inizio],Tabella12[Valore],,-1)</f>
        <v>1</v>
      </c>
      <c r="O55" s="274">
        <v>3</v>
      </c>
      <c r="P55" s="273">
        <v>4</v>
      </c>
      <c r="Q55" s="275">
        <v>3</v>
      </c>
      <c r="R55" s="276">
        <f t="shared" si="3"/>
        <v>12</v>
      </c>
      <c r="S55" s="200">
        <f>_xlfn.XLOOKUP(L55,Tabella1246[Inizio],Tabella1246[Valore],,-1)</f>
        <v>1</v>
      </c>
      <c r="T55" s="202">
        <f>_xlfn.XLOOKUP(P55,Tabella1246[Inizio],Tabella1246[Valore],,-1)</f>
        <v>2</v>
      </c>
      <c r="U55" s="205">
        <f t="shared" si="2"/>
        <v>2</v>
      </c>
    </row>
    <row r="56" spans="1:21" ht="19" x14ac:dyDescent="0.2">
      <c r="A56" s="366"/>
      <c r="B56" s="335"/>
      <c r="C56" s="363"/>
      <c r="D56" s="375"/>
      <c r="E56" s="277" t="s">
        <v>635</v>
      </c>
      <c r="F56" s="270" t="s">
        <v>266</v>
      </c>
      <c r="G56" s="271" t="s">
        <v>637</v>
      </c>
      <c r="H56" s="262">
        <v>0</v>
      </c>
      <c r="I56" s="262">
        <v>0</v>
      </c>
      <c r="J56" s="263">
        <v>0</v>
      </c>
      <c r="K56" s="264">
        <v>0</v>
      </c>
      <c r="L56" s="273">
        <f>_xlfn.XLOOKUP(H56,Tabella1[Inizio],Tabella1[Valore],,-1)</f>
        <v>1</v>
      </c>
      <c r="M56" s="274">
        <v>1</v>
      </c>
      <c r="N56" s="274">
        <f>_xlfn.XLOOKUP(J56,Tabella12[Inizio],Tabella12[Valore],,-1)</f>
        <v>1</v>
      </c>
      <c r="O56" s="274">
        <v>3</v>
      </c>
      <c r="P56" s="273">
        <v>4</v>
      </c>
      <c r="Q56" s="275">
        <v>3</v>
      </c>
      <c r="R56" s="276">
        <f t="shared" si="3"/>
        <v>12</v>
      </c>
      <c r="S56" s="200">
        <f>_xlfn.XLOOKUP(L56,Tabella1246[Inizio],Tabella1246[Valore],,-1)</f>
        <v>1</v>
      </c>
      <c r="T56" s="202">
        <f>_xlfn.XLOOKUP(P56,Tabella1246[Inizio],Tabella1246[Valore],,-1)</f>
        <v>2</v>
      </c>
      <c r="U56" s="205">
        <f t="shared" si="2"/>
        <v>2</v>
      </c>
    </row>
    <row r="57" spans="1:21" ht="19" x14ac:dyDescent="0.2">
      <c r="A57" s="366"/>
      <c r="B57" s="335"/>
      <c r="C57" s="363"/>
      <c r="D57" s="304" t="s">
        <v>34</v>
      </c>
      <c r="E57" s="277" t="s">
        <v>638</v>
      </c>
      <c r="F57" s="270" t="s">
        <v>262</v>
      </c>
      <c r="G57" s="271" t="s">
        <v>623</v>
      </c>
      <c r="H57" s="262">
        <v>0</v>
      </c>
      <c r="I57" s="262">
        <v>0</v>
      </c>
      <c r="J57" s="263">
        <v>0</v>
      </c>
      <c r="K57" s="264">
        <v>0</v>
      </c>
      <c r="L57" s="273">
        <f>_xlfn.XLOOKUP(H57,Tabella1[Inizio],Tabella1[Valore],,-1)</f>
        <v>1</v>
      </c>
      <c r="M57" s="274">
        <v>1</v>
      </c>
      <c r="N57" s="274">
        <f>_xlfn.XLOOKUP(J57,Tabella12[Inizio],Tabella12[Valore],,-1)</f>
        <v>1</v>
      </c>
      <c r="O57" s="262">
        <v>4</v>
      </c>
      <c r="P57" s="273">
        <v>5</v>
      </c>
      <c r="Q57" s="275">
        <v>4</v>
      </c>
      <c r="R57" s="276">
        <f t="shared" si="3"/>
        <v>20</v>
      </c>
      <c r="S57" s="200">
        <f>_xlfn.XLOOKUP(L57,Tabella1246[Inizio],Tabella1246[Valore],,-1)</f>
        <v>1</v>
      </c>
      <c r="T57" s="201">
        <f>_xlfn.XLOOKUP(P57,Tabella1246[Inizio],Tabella1246[Valore],,-1)</f>
        <v>3</v>
      </c>
      <c r="U57" s="207">
        <f t="shared" si="2"/>
        <v>3</v>
      </c>
    </row>
    <row r="58" spans="1:21" ht="19" x14ac:dyDescent="0.2">
      <c r="A58" s="366"/>
      <c r="B58" s="335"/>
      <c r="C58" s="363"/>
      <c r="D58" s="304" t="s">
        <v>35</v>
      </c>
      <c r="E58" s="277" t="s">
        <v>233</v>
      </c>
      <c r="F58" s="270" t="s">
        <v>253</v>
      </c>
      <c r="G58" s="271" t="s">
        <v>254</v>
      </c>
      <c r="H58" s="262">
        <v>0</v>
      </c>
      <c r="I58" s="262">
        <v>0</v>
      </c>
      <c r="J58" s="263">
        <v>0</v>
      </c>
      <c r="K58" s="264">
        <v>0</v>
      </c>
      <c r="L58" s="273">
        <f>_xlfn.XLOOKUP(H58,Tabella1[Inizio],Tabella1[Valore],,-1)</f>
        <v>1</v>
      </c>
      <c r="M58" s="274">
        <v>1</v>
      </c>
      <c r="N58" s="274">
        <f>_xlfn.XLOOKUP(J58,Tabella12[Inizio],Tabella12[Valore],,-1)</f>
        <v>1</v>
      </c>
      <c r="O58" s="262">
        <v>4</v>
      </c>
      <c r="P58" s="273">
        <v>5</v>
      </c>
      <c r="Q58" s="275">
        <v>5</v>
      </c>
      <c r="R58" s="276">
        <f t="shared" si="3"/>
        <v>25</v>
      </c>
      <c r="S58" s="200">
        <f>_xlfn.XLOOKUP(L58,Tabella1246[Inizio],Tabella1246[Valore],,-1)</f>
        <v>1</v>
      </c>
      <c r="T58" s="201">
        <f>_xlfn.XLOOKUP(P58,Tabella1246[Inizio],Tabella1246[Valore],,-1)</f>
        <v>3</v>
      </c>
      <c r="U58" s="207">
        <f t="shared" si="2"/>
        <v>3</v>
      </c>
    </row>
    <row r="59" spans="1:21" ht="19" x14ac:dyDescent="0.2">
      <c r="A59" s="366"/>
      <c r="B59" s="335"/>
      <c r="C59" s="363"/>
      <c r="D59" s="304" t="s">
        <v>27</v>
      </c>
      <c r="E59" s="277" t="s">
        <v>621</v>
      </c>
      <c r="F59" s="270" t="s">
        <v>622</v>
      </c>
      <c r="G59" s="271" t="s">
        <v>623</v>
      </c>
      <c r="H59" s="262">
        <v>0</v>
      </c>
      <c r="I59" s="262">
        <v>0</v>
      </c>
      <c r="J59" s="263">
        <v>0</v>
      </c>
      <c r="K59" s="264">
        <v>0</v>
      </c>
      <c r="L59" s="273">
        <f>_xlfn.XLOOKUP(H59,Tabella1[Inizio],Tabella1[Valore],,-1)</f>
        <v>1</v>
      </c>
      <c r="M59" s="274">
        <v>1</v>
      </c>
      <c r="N59" s="274">
        <f>_xlfn.XLOOKUP(J59,Tabella12[Inizio],Tabella12[Valore],,-1)</f>
        <v>1</v>
      </c>
      <c r="O59" s="262">
        <v>5</v>
      </c>
      <c r="P59" s="273">
        <v>6</v>
      </c>
      <c r="Q59" s="275">
        <v>4</v>
      </c>
      <c r="R59" s="276">
        <f t="shared" si="3"/>
        <v>24</v>
      </c>
      <c r="S59" s="200">
        <f>_xlfn.XLOOKUP(L59,Tabella1246[Inizio],Tabella1246[Valore],,-1)</f>
        <v>1</v>
      </c>
      <c r="T59" s="201">
        <f>_xlfn.XLOOKUP(P59,Tabella1246[Inizio],Tabella1246[Valore],,-1)</f>
        <v>3</v>
      </c>
      <c r="U59" s="207">
        <f t="shared" si="2"/>
        <v>3</v>
      </c>
    </row>
    <row r="60" spans="1:21" ht="19" x14ac:dyDescent="0.2">
      <c r="A60" s="366"/>
      <c r="B60" s="335"/>
      <c r="C60" s="363"/>
      <c r="D60" s="304" t="s">
        <v>37</v>
      </c>
      <c r="E60" s="277" t="s">
        <v>260</v>
      </c>
      <c r="F60" s="270" t="s">
        <v>266</v>
      </c>
      <c r="G60" s="271" t="s">
        <v>639</v>
      </c>
      <c r="H60" s="262">
        <v>0</v>
      </c>
      <c r="I60" s="262">
        <v>0</v>
      </c>
      <c r="J60" s="263">
        <v>0</v>
      </c>
      <c r="K60" s="264">
        <v>0</v>
      </c>
      <c r="L60" s="273">
        <f>_xlfn.XLOOKUP(H60,Tabella1[Inizio],Tabella1[Valore],,-1)</f>
        <v>1</v>
      </c>
      <c r="M60" s="274">
        <v>0.8</v>
      </c>
      <c r="N60" s="274">
        <f>_xlfn.XLOOKUP(J60,Tabella12[Inizio],Tabella12[Valore],,-1)</f>
        <v>1</v>
      </c>
      <c r="O60" s="262">
        <v>3</v>
      </c>
      <c r="P60" s="273">
        <v>3.2</v>
      </c>
      <c r="Q60" s="275">
        <v>2</v>
      </c>
      <c r="R60" s="276">
        <f t="shared" si="3"/>
        <v>6.4</v>
      </c>
      <c r="S60" s="200">
        <f>_xlfn.XLOOKUP(L60,Tabella1246[Inizio],Tabella1246[Valore],,-1)</f>
        <v>1</v>
      </c>
      <c r="T60" s="202">
        <f>_xlfn.XLOOKUP(P60,Tabella1246[Inizio],Tabella1246[Valore],,-1)</f>
        <v>2</v>
      </c>
      <c r="U60" s="205">
        <f t="shared" si="2"/>
        <v>2</v>
      </c>
    </row>
    <row r="61" spans="1:21" ht="19" x14ac:dyDescent="0.2">
      <c r="A61" s="366"/>
      <c r="B61" s="335"/>
      <c r="C61" s="363"/>
      <c r="D61" s="304" t="s">
        <v>38</v>
      </c>
      <c r="E61" s="269" t="s">
        <v>640</v>
      </c>
      <c r="F61" s="270" t="s">
        <v>641</v>
      </c>
      <c r="G61" s="271" t="s">
        <v>642</v>
      </c>
      <c r="H61" s="262">
        <v>0</v>
      </c>
      <c r="I61" s="262">
        <v>0</v>
      </c>
      <c r="J61" s="263">
        <v>0</v>
      </c>
      <c r="K61" s="264">
        <v>0</v>
      </c>
      <c r="L61" s="273">
        <f>_xlfn.XLOOKUP(H61,Tabella1[Inizio],Tabella1[Valore],,-1)</f>
        <v>1</v>
      </c>
      <c r="M61" s="274">
        <v>1</v>
      </c>
      <c r="N61" s="274">
        <f>_xlfn.XLOOKUP(J61,Tabella12[Inizio],Tabella12[Valore],,-1)</f>
        <v>1</v>
      </c>
      <c r="O61" s="262">
        <v>6</v>
      </c>
      <c r="P61" s="273">
        <v>7</v>
      </c>
      <c r="Q61" s="275">
        <v>1</v>
      </c>
      <c r="R61" s="276">
        <f t="shared" si="3"/>
        <v>7</v>
      </c>
      <c r="S61" s="200">
        <f>_xlfn.XLOOKUP(L61,Tabella1246[Inizio],Tabella1246[Valore],,-1)</f>
        <v>1</v>
      </c>
      <c r="T61" s="204">
        <f>_xlfn.XLOOKUP(P61,Tabella1246[Inizio],Tabella1246[Valore],,-1)</f>
        <v>4</v>
      </c>
      <c r="U61" s="209">
        <f t="shared" si="2"/>
        <v>4</v>
      </c>
    </row>
    <row r="62" spans="1:21" ht="19" x14ac:dyDescent="0.2">
      <c r="A62" s="366"/>
      <c r="B62" s="335"/>
      <c r="C62" s="364"/>
      <c r="D62" s="305" t="s">
        <v>39</v>
      </c>
      <c r="E62" s="285" t="s">
        <v>643</v>
      </c>
      <c r="F62" s="286" t="s">
        <v>644</v>
      </c>
      <c r="G62" s="287" t="s">
        <v>645</v>
      </c>
      <c r="H62" s="288">
        <v>0</v>
      </c>
      <c r="I62" s="288">
        <v>0</v>
      </c>
      <c r="J62" s="263">
        <v>0</v>
      </c>
      <c r="K62" s="289">
        <v>0</v>
      </c>
      <c r="L62" s="278">
        <f>_xlfn.XLOOKUP(H62,Tabella1[Inizio],Tabella1[Valore],,-1)</f>
        <v>1</v>
      </c>
      <c r="M62" s="279">
        <v>1</v>
      </c>
      <c r="N62" s="279">
        <f>_xlfn.XLOOKUP(J62,Tabella12[Inizio],Tabella12[Valore],,-1)</f>
        <v>1</v>
      </c>
      <c r="O62" s="288">
        <v>4</v>
      </c>
      <c r="P62" s="278">
        <v>5</v>
      </c>
      <c r="Q62" s="280">
        <v>4</v>
      </c>
      <c r="R62" s="281">
        <f t="shared" si="3"/>
        <v>20</v>
      </c>
      <c r="S62" s="200">
        <f>_xlfn.XLOOKUP(L62,Tabella1246[Inizio],Tabella1246[Valore],,-1)</f>
        <v>1</v>
      </c>
      <c r="T62" s="201">
        <f>_xlfn.XLOOKUP(P62,Tabella1246[Inizio],Tabella1246[Valore],,-1)</f>
        <v>3</v>
      </c>
      <c r="U62" s="207">
        <f t="shared" si="2"/>
        <v>3</v>
      </c>
    </row>
    <row r="63" spans="1:21" ht="19" x14ac:dyDescent="0.2">
      <c r="A63" s="366"/>
      <c r="B63" s="335"/>
      <c r="C63" s="362" t="s">
        <v>593</v>
      </c>
      <c r="D63" s="374" t="s">
        <v>32</v>
      </c>
      <c r="E63" s="277" t="s">
        <v>251</v>
      </c>
      <c r="F63" s="270" t="s">
        <v>270</v>
      </c>
      <c r="G63" s="271" t="s">
        <v>183</v>
      </c>
      <c r="H63" s="283">
        <v>0</v>
      </c>
      <c r="I63" s="283">
        <v>0</v>
      </c>
      <c r="J63" s="263">
        <v>0</v>
      </c>
      <c r="K63" s="284">
        <v>0</v>
      </c>
      <c r="L63" s="265">
        <f>_xlfn.XLOOKUP(H63,Tabella1[Inizio],Tabella1[Valore],,-1)</f>
        <v>1</v>
      </c>
      <c r="M63" s="266">
        <v>1</v>
      </c>
      <c r="N63" s="266">
        <f>_xlfn.XLOOKUP(J63,Tabella12[Inizio],Tabella12[Valore],,-1)</f>
        <v>1</v>
      </c>
      <c r="O63" s="266">
        <v>3</v>
      </c>
      <c r="P63" s="265">
        <v>4</v>
      </c>
      <c r="Q63" s="267">
        <v>4</v>
      </c>
      <c r="R63" s="268">
        <f t="shared" si="3"/>
        <v>16</v>
      </c>
      <c r="S63" s="200">
        <f>_xlfn.XLOOKUP(L63,Tabella1246[Inizio],Tabella1246[Valore],,-1)</f>
        <v>1</v>
      </c>
      <c r="T63" s="202">
        <f>_xlfn.XLOOKUP(P63,Tabella1246[Inizio],Tabella1246[Valore],,-1)</f>
        <v>2</v>
      </c>
      <c r="U63" s="205">
        <f t="shared" si="2"/>
        <v>2</v>
      </c>
    </row>
    <row r="64" spans="1:21" ht="19" x14ac:dyDescent="0.2">
      <c r="A64" s="366"/>
      <c r="B64" s="335"/>
      <c r="C64" s="363"/>
      <c r="D64" s="375"/>
      <c r="E64" s="277" t="s">
        <v>631</v>
      </c>
      <c r="F64" s="270" t="s">
        <v>632</v>
      </c>
      <c r="G64" s="271" t="s">
        <v>183</v>
      </c>
      <c r="H64" s="262">
        <v>8</v>
      </c>
      <c r="I64" s="262">
        <v>1</v>
      </c>
      <c r="J64" s="263">
        <f t="shared" si="1"/>
        <v>0.125</v>
      </c>
      <c r="K64" s="264">
        <v>1.625</v>
      </c>
      <c r="L64" s="273">
        <f>_xlfn.XLOOKUP(H64,Tabella1[Inizio],Tabella1[Valore],,-1)</f>
        <v>4</v>
      </c>
      <c r="M64" s="274">
        <v>1</v>
      </c>
      <c r="N64" s="274">
        <f>_xlfn.XLOOKUP(J64,Tabella12[Inizio],Tabella12[Valore],,-1)</f>
        <v>2</v>
      </c>
      <c r="O64" s="274">
        <v>4</v>
      </c>
      <c r="P64" s="273">
        <v>6</v>
      </c>
      <c r="Q64" s="275">
        <v>4</v>
      </c>
      <c r="R64" s="276">
        <f t="shared" si="3"/>
        <v>96</v>
      </c>
      <c r="S64" s="200">
        <f>_xlfn.XLOOKUP(L64,Tabella1246[Inizio],Tabella1246[Valore],,-1)</f>
        <v>2</v>
      </c>
      <c r="T64" s="201">
        <f>_xlfn.XLOOKUP(P64,Tabella1246[Inizio],Tabella1246[Valore],,-1)</f>
        <v>3</v>
      </c>
      <c r="U64" s="207">
        <f t="shared" si="2"/>
        <v>6</v>
      </c>
    </row>
    <row r="65" spans="1:21" ht="19" x14ac:dyDescent="0.2">
      <c r="A65" s="366"/>
      <c r="B65" s="335"/>
      <c r="C65" s="363"/>
      <c r="D65" s="375"/>
      <c r="E65" s="277" t="s">
        <v>258</v>
      </c>
      <c r="F65" s="270" t="s">
        <v>257</v>
      </c>
      <c r="G65" s="271" t="s">
        <v>633</v>
      </c>
      <c r="H65" s="262">
        <v>1</v>
      </c>
      <c r="I65" s="262">
        <v>0</v>
      </c>
      <c r="J65" s="263">
        <f t="shared" si="1"/>
        <v>0</v>
      </c>
      <c r="K65" s="264">
        <v>2</v>
      </c>
      <c r="L65" s="273">
        <f>_xlfn.XLOOKUP(H65,Tabella1[Inizio],Tabella1[Valore],,-1)</f>
        <v>1</v>
      </c>
      <c r="M65" s="274">
        <v>1</v>
      </c>
      <c r="N65" s="274">
        <f>_xlfn.XLOOKUP(J65,Tabella12[Inizio],Tabella12[Valore],,-1)</f>
        <v>1</v>
      </c>
      <c r="O65" s="274">
        <v>4</v>
      </c>
      <c r="P65" s="273">
        <v>5</v>
      </c>
      <c r="Q65" s="275">
        <v>4</v>
      </c>
      <c r="R65" s="276">
        <f t="shared" si="3"/>
        <v>20</v>
      </c>
      <c r="S65" s="200">
        <f>_xlfn.XLOOKUP(L65,Tabella1246[Inizio],Tabella1246[Valore],,-1)</f>
        <v>1</v>
      </c>
      <c r="T65" s="201">
        <f>_xlfn.XLOOKUP(P65,Tabella1246[Inizio],Tabella1246[Valore],,-1)</f>
        <v>3</v>
      </c>
      <c r="U65" s="207">
        <f t="shared" si="2"/>
        <v>3</v>
      </c>
    </row>
    <row r="66" spans="1:21" ht="19" x14ac:dyDescent="0.2">
      <c r="A66" s="366"/>
      <c r="B66" s="335"/>
      <c r="C66" s="363"/>
      <c r="D66" s="375" t="s">
        <v>33</v>
      </c>
      <c r="E66" s="277" t="s">
        <v>256</v>
      </c>
      <c r="F66" s="270" t="s">
        <v>255</v>
      </c>
      <c r="G66" s="271"/>
      <c r="H66" s="262">
        <v>0</v>
      </c>
      <c r="I66" s="262">
        <v>0</v>
      </c>
      <c r="J66" s="263">
        <v>0</v>
      </c>
      <c r="K66" s="264">
        <v>0</v>
      </c>
      <c r="L66" s="273">
        <f>_xlfn.XLOOKUP(H66,Tabella1[Inizio],Tabella1[Valore],,-1)</f>
        <v>1</v>
      </c>
      <c r="M66" s="274">
        <v>1</v>
      </c>
      <c r="N66" s="274">
        <f>_xlfn.XLOOKUP(J66,Tabella12[Inizio],Tabella12[Valore],,-1)</f>
        <v>1</v>
      </c>
      <c r="O66" s="274">
        <v>3</v>
      </c>
      <c r="P66" s="273">
        <v>4</v>
      </c>
      <c r="Q66" s="275">
        <v>2</v>
      </c>
      <c r="R66" s="276">
        <f t="shared" si="3"/>
        <v>8</v>
      </c>
      <c r="S66" s="200">
        <f>_xlfn.XLOOKUP(L66,Tabella1246[Inizio],Tabella1246[Valore],,-1)</f>
        <v>1</v>
      </c>
      <c r="T66" s="202">
        <f>_xlfn.XLOOKUP(P66,Tabella1246[Inizio],Tabella1246[Valore],,-1)</f>
        <v>2</v>
      </c>
      <c r="U66" s="205">
        <f t="shared" si="2"/>
        <v>2</v>
      </c>
    </row>
    <row r="67" spans="1:21" ht="19" x14ac:dyDescent="0.2">
      <c r="A67" s="366"/>
      <c r="B67" s="335"/>
      <c r="C67" s="363"/>
      <c r="D67" s="375"/>
      <c r="E67" s="306" t="s">
        <v>252</v>
      </c>
      <c r="F67" s="270" t="s">
        <v>270</v>
      </c>
      <c r="G67" s="271" t="s">
        <v>265</v>
      </c>
      <c r="H67" s="262">
        <v>13</v>
      </c>
      <c r="I67" s="262">
        <v>6</v>
      </c>
      <c r="J67" s="263">
        <f t="shared" si="1"/>
        <v>0.46153846153846156</v>
      </c>
      <c r="K67" s="264">
        <v>2</v>
      </c>
      <c r="L67" s="273">
        <f>_xlfn.XLOOKUP(H67,Tabella1[Inizio],Tabella1[Valore],,-1)</f>
        <v>5</v>
      </c>
      <c r="M67" s="274">
        <v>1</v>
      </c>
      <c r="N67" s="274">
        <f>_xlfn.XLOOKUP(J67,Tabella12[Inizio],Tabella12[Valore],,-1)</f>
        <v>4</v>
      </c>
      <c r="O67" s="274">
        <v>5</v>
      </c>
      <c r="P67" s="273">
        <v>9</v>
      </c>
      <c r="Q67" s="275">
        <v>3</v>
      </c>
      <c r="R67" s="276">
        <f t="shared" si="3"/>
        <v>135</v>
      </c>
      <c r="S67" s="203">
        <f>_xlfn.XLOOKUP(L67,Tabella1246[Inizio],Tabella1246[Valore],,-1)</f>
        <v>3</v>
      </c>
      <c r="T67" s="204">
        <f>_xlfn.XLOOKUP(P67,Tabella1246[Inizio],Tabella1246[Valore],,-1)</f>
        <v>5</v>
      </c>
      <c r="U67" s="208">
        <f t="shared" si="2"/>
        <v>15</v>
      </c>
    </row>
    <row r="68" spans="1:21" ht="19" x14ac:dyDescent="0.2">
      <c r="A68" s="366"/>
      <c r="B68" s="335"/>
      <c r="C68" s="363"/>
      <c r="D68" s="375"/>
      <c r="E68" s="269" t="s">
        <v>261</v>
      </c>
      <c r="F68" s="270" t="s">
        <v>262</v>
      </c>
      <c r="G68" s="271" t="s">
        <v>623</v>
      </c>
      <c r="H68" s="262">
        <v>1</v>
      </c>
      <c r="I68" s="262">
        <v>1</v>
      </c>
      <c r="J68" s="263">
        <f t="shared" si="1"/>
        <v>1</v>
      </c>
      <c r="K68" s="264">
        <v>3</v>
      </c>
      <c r="L68" s="273">
        <f>_xlfn.XLOOKUP(H68,Tabella1[Inizio],Tabella1[Valore],,-1)</f>
        <v>1</v>
      </c>
      <c r="M68" s="274">
        <v>1</v>
      </c>
      <c r="N68" s="274">
        <f>_xlfn.XLOOKUP(J68,Tabella12[Inizio],Tabella12[Valore],,-1)</f>
        <v>5</v>
      </c>
      <c r="O68" s="274">
        <v>4</v>
      </c>
      <c r="P68" s="273">
        <v>9</v>
      </c>
      <c r="Q68" s="275">
        <v>4</v>
      </c>
      <c r="R68" s="276">
        <f t="shared" ref="R68:R99" si="4">L68*P68*Q68</f>
        <v>36</v>
      </c>
      <c r="S68" s="200">
        <f>_xlfn.XLOOKUP(L68,Tabella1246[Inizio],Tabella1246[Valore],,-1)</f>
        <v>1</v>
      </c>
      <c r="T68" s="204">
        <f>_xlfn.XLOOKUP(P68,Tabella1246[Inizio],Tabella1246[Valore],,-1)</f>
        <v>5</v>
      </c>
      <c r="U68" s="209">
        <f t="shared" si="2"/>
        <v>5</v>
      </c>
    </row>
    <row r="69" spans="1:21" ht="19" x14ac:dyDescent="0.2">
      <c r="A69" s="366"/>
      <c r="B69" s="335"/>
      <c r="C69" s="363"/>
      <c r="D69" s="375"/>
      <c r="E69" s="277" t="s">
        <v>263</v>
      </c>
      <c r="F69" s="270" t="s">
        <v>270</v>
      </c>
      <c r="G69" s="271" t="s">
        <v>264</v>
      </c>
      <c r="H69" s="262">
        <v>0</v>
      </c>
      <c r="I69" s="262">
        <v>0</v>
      </c>
      <c r="J69" s="263">
        <v>0</v>
      </c>
      <c r="K69" s="264">
        <v>0</v>
      </c>
      <c r="L69" s="273">
        <f>_xlfn.XLOOKUP(H69,Tabella1[Inizio],Tabella1[Valore],,-1)</f>
        <v>1</v>
      </c>
      <c r="M69" s="274">
        <v>1</v>
      </c>
      <c r="N69" s="274">
        <f>_xlfn.XLOOKUP(J69,Tabella12[Inizio],Tabella12[Valore],,-1)</f>
        <v>1</v>
      </c>
      <c r="O69" s="274">
        <v>4</v>
      </c>
      <c r="P69" s="273">
        <v>5</v>
      </c>
      <c r="Q69" s="275">
        <v>3</v>
      </c>
      <c r="R69" s="276">
        <f t="shared" si="4"/>
        <v>15</v>
      </c>
      <c r="S69" s="200">
        <f>_xlfn.XLOOKUP(L69,Tabella1246[Inizio],Tabella1246[Valore],,-1)</f>
        <v>1</v>
      </c>
      <c r="T69" s="201">
        <f>_xlfn.XLOOKUP(P69,Tabella1246[Inizio],Tabella1246[Valore],,-1)</f>
        <v>3</v>
      </c>
      <c r="U69" s="207">
        <f t="shared" ref="U69:U107" si="5">S69*T69</f>
        <v>3</v>
      </c>
    </row>
    <row r="70" spans="1:21" ht="19" x14ac:dyDescent="0.2">
      <c r="A70" s="366"/>
      <c r="B70" s="335"/>
      <c r="C70" s="363"/>
      <c r="D70" s="375"/>
      <c r="E70" s="277" t="s">
        <v>635</v>
      </c>
      <c r="F70" s="270" t="s">
        <v>266</v>
      </c>
      <c r="G70" s="271" t="s">
        <v>636</v>
      </c>
      <c r="H70" s="262">
        <v>0</v>
      </c>
      <c r="I70" s="262">
        <v>0</v>
      </c>
      <c r="J70" s="263">
        <v>0</v>
      </c>
      <c r="K70" s="264">
        <v>0</v>
      </c>
      <c r="L70" s="273">
        <f>_xlfn.XLOOKUP(H70,Tabella1[Inizio],Tabella1[Valore],,-1)</f>
        <v>1</v>
      </c>
      <c r="M70" s="274">
        <v>1</v>
      </c>
      <c r="N70" s="274">
        <f>_xlfn.XLOOKUP(J70,Tabella12[Inizio],Tabella12[Valore],,-1)</f>
        <v>1</v>
      </c>
      <c r="O70" s="274">
        <v>3</v>
      </c>
      <c r="P70" s="273">
        <v>4</v>
      </c>
      <c r="Q70" s="275">
        <v>3</v>
      </c>
      <c r="R70" s="276">
        <f t="shared" si="4"/>
        <v>12</v>
      </c>
      <c r="S70" s="200">
        <f>_xlfn.XLOOKUP(L70,Tabella1246[Inizio],Tabella1246[Valore],,-1)</f>
        <v>1</v>
      </c>
      <c r="T70" s="202">
        <f>_xlfn.XLOOKUP(P70,Tabella1246[Inizio],Tabella1246[Valore],,-1)</f>
        <v>2</v>
      </c>
      <c r="U70" s="205">
        <f t="shared" si="5"/>
        <v>2</v>
      </c>
    </row>
    <row r="71" spans="1:21" ht="19" x14ac:dyDescent="0.2">
      <c r="A71" s="366"/>
      <c r="B71" s="335"/>
      <c r="C71" s="363"/>
      <c r="D71" s="375"/>
      <c r="E71" s="277" t="s">
        <v>635</v>
      </c>
      <c r="F71" s="270" t="s">
        <v>266</v>
      </c>
      <c r="G71" s="271" t="s">
        <v>637</v>
      </c>
      <c r="H71" s="262">
        <v>1</v>
      </c>
      <c r="I71" s="262">
        <v>0</v>
      </c>
      <c r="J71" s="263">
        <f t="shared" ref="J71:J95" si="6">I71/H71</f>
        <v>0</v>
      </c>
      <c r="K71" s="264">
        <v>2</v>
      </c>
      <c r="L71" s="273">
        <f>_xlfn.XLOOKUP(H71,Tabella1[Inizio],Tabella1[Valore],,-1)</f>
        <v>1</v>
      </c>
      <c r="M71" s="274">
        <v>1</v>
      </c>
      <c r="N71" s="274">
        <f>_xlfn.XLOOKUP(J71,Tabella12[Inizio],Tabella12[Valore],,-1)</f>
        <v>1</v>
      </c>
      <c r="O71" s="274">
        <v>3</v>
      </c>
      <c r="P71" s="273">
        <v>4</v>
      </c>
      <c r="Q71" s="275">
        <v>3</v>
      </c>
      <c r="R71" s="276">
        <f t="shared" si="4"/>
        <v>12</v>
      </c>
      <c r="S71" s="200">
        <f>_xlfn.XLOOKUP(L71,Tabella1246[Inizio],Tabella1246[Valore],,-1)</f>
        <v>1</v>
      </c>
      <c r="T71" s="202">
        <f>_xlfn.XLOOKUP(P71,Tabella1246[Inizio],Tabella1246[Valore],,-1)</f>
        <v>2</v>
      </c>
      <c r="U71" s="205">
        <f t="shared" si="5"/>
        <v>2</v>
      </c>
    </row>
    <row r="72" spans="1:21" ht="19" x14ac:dyDescent="0.2">
      <c r="A72" s="366"/>
      <c r="B72" s="335"/>
      <c r="C72" s="363"/>
      <c r="D72" s="304" t="s">
        <v>34</v>
      </c>
      <c r="E72" s="277" t="s">
        <v>638</v>
      </c>
      <c r="F72" s="270" t="s">
        <v>262</v>
      </c>
      <c r="G72" s="271" t="s">
        <v>623</v>
      </c>
      <c r="H72" s="262">
        <v>0</v>
      </c>
      <c r="I72" s="262">
        <v>0</v>
      </c>
      <c r="J72" s="263">
        <v>0</v>
      </c>
      <c r="K72" s="264">
        <v>0</v>
      </c>
      <c r="L72" s="273">
        <f>_xlfn.XLOOKUP(H72,Tabella1[Inizio],Tabella1[Valore],,-1)</f>
        <v>1</v>
      </c>
      <c r="M72" s="274">
        <v>1</v>
      </c>
      <c r="N72" s="274">
        <f>_xlfn.XLOOKUP(J72,Tabella12[Inizio],Tabella12[Valore],,-1)</f>
        <v>1</v>
      </c>
      <c r="O72" s="262">
        <v>4</v>
      </c>
      <c r="P72" s="273">
        <v>5</v>
      </c>
      <c r="Q72" s="275">
        <v>4</v>
      </c>
      <c r="R72" s="276">
        <f t="shared" si="4"/>
        <v>20</v>
      </c>
      <c r="S72" s="200">
        <f>_xlfn.XLOOKUP(L72,Tabella1246[Inizio],Tabella1246[Valore],,-1)</f>
        <v>1</v>
      </c>
      <c r="T72" s="201">
        <f>_xlfn.XLOOKUP(P72,Tabella1246[Inizio],Tabella1246[Valore],,-1)</f>
        <v>3</v>
      </c>
      <c r="U72" s="207">
        <f t="shared" si="5"/>
        <v>3</v>
      </c>
    </row>
    <row r="73" spans="1:21" ht="19" x14ac:dyDescent="0.2">
      <c r="A73" s="366"/>
      <c r="B73" s="335"/>
      <c r="C73" s="363"/>
      <c r="D73" s="304" t="s">
        <v>35</v>
      </c>
      <c r="E73" s="277" t="s">
        <v>233</v>
      </c>
      <c r="F73" s="270" t="s">
        <v>253</v>
      </c>
      <c r="G73" s="271" t="s">
        <v>254</v>
      </c>
      <c r="H73" s="262">
        <v>0</v>
      </c>
      <c r="I73" s="262">
        <v>0</v>
      </c>
      <c r="J73" s="263">
        <v>0</v>
      </c>
      <c r="K73" s="264">
        <v>0</v>
      </c>
      <c r="L73" s="273">
        <f>_xlfn.XLOOKUP(H73,Tabella1[Inizio],Tabella1[Valore],,-1)</f>
        <v>1</v>
      </c>
      <c r="M73" s="274">
        <v>1</v>
      </c>
      <c r="N73" s="274">
        <f>_xlfn.XLOOKUP(J73,Tabella12[Inizio],Tabella12[Valore],,-1)</f>
        <v>1</v>
      </c>
      <c r="O73" s="262">
        <v>4</v>
      </c>
      <c r="P73" s="273">
        <v>5</v>
      </c>
      <c r="Q73" s="275">
        <v>5</v>
      </c>
      <c r="R73" s="276">
        <f t="shared" si="4"/>
        <v>25</v>
      </c>
      <c r="S73" s="200">
        <f>_xlfn.XLOOKUP(L73,Tabella1246[Inizio],Tabella1246[Valore],,-1)</f>
        <v>1</v>
      </c>
      <c r="T73" s="201">
        <f>_xlfn.XLOOKUP(P73,Tabella1246[Inizio],Tabella1246[Valore],,-1)</f>
        <v>3</v>
      </c>
      <c r="U73" s="207">
        <f t="shared" si="5"/>
        <v>3</v>
      </c>
    </row>
    <row r="74" spans="1:21" ht="19" x14ac:dyDescent="0.2">
      <c r="A74" s="366"/>
      <c r="B74" s="335"/>
      <c r="C74" s="363"/>
      <c r="D74" s="304" t="s">
        <v>27</v>
      </c>
      <c r="E74" s="277" t="s">
        <v>621</v>
      </c>
      <c r="F74" s="270" t="s">
        <v>622</v>
      </c>
      <c r="G74" s="271" t="s">
        <v>623</v>
      </c>
      <c r="H74" s="262">
        <v>0</v>
      </c>
      <c r="I74" s="262">
        <v>0</v>
      </c>
      <c r="J74" s="263">
        <v>0</v>
      </c>
      <c r="K74" s="264">
        <v>0</v>
      </c>
      <c r="L74" s="273">
        <f>_xlfn.XLOOKUP(H74,Tabella1[Inizio],Tabella1[Valore],,-1)</f>
        <v>1</v>
      </c>
      <c r="M74" s="274">
        <v>1</v>
      </c>
      <c r="N74" s="274">
        <f>_xlfn.XLOOKUP(J74,Tabella12[Inizio],Tabella12[Valore],,-1)</f>
        <v>1</v>
      </c>
      <c r="O74" s="262">
        <v>5</v>
      </c>
      <c r="P74" s="273">
        <v>6</v>
      </c>
      <c r="Q74" s="275">
        <v>4</v>
      </c>
      <c r="R74" s="276">
        <f t="shared" si="4"/>
        <v>24</v>
      </c>
      <c r="S74" s="200">
        <f>_xlfn.XLOOKUP(L74,Tabella1246[Inizio],Tabella1246[Valore],,-1)</f>
        <v>1</v>
      </c>
      <c r="T74" s="201">
        <f>_xlfn.XLOOKUP(P74,Tabella1246[Inizio],Tabella1246[Valore],,-1)</f>
        <v>3</v>
      </c>
      <c r="U74" s="207">
        <f t="shared" si="5"/>
        <v>3</v>
      </c>
    </row>
    <row r="75" spans="1:21" ht="19" x14ac:dyDescent="0.2">
      <c r="A75" s="366"/>
      <c r="B75" s="335"/>
      <c r="C75" s="363"/>
      <c r="D75" s="304" t="s">
        <v>37</v>
      </c>
      <c r="E75" s="277" t="s">
        <v>260</v>
      </c>
      <c r="F75" s="270" t="s">
        <v>266</v>
      </c>
      <c r="G75" s="271" t="s">
        <v>639</v>
      </c>
      <c r="H75" s="262">
        <v>1</v>
      </c>
      <c r="I75" s="262">
        <v>1</v>
      </c>
      <c r="J75" s="263">
        <f t="shared" si="6"/>
        <v>1</v>
      </c>
      <c r="K75" s="264">
        <v>2</v>
      </c>
      <c r="L75" s="273">
        <f>_xlfn.XLOOKUP(H75,Tabella1[Inizio],Tabella1[Valore],,-1)</f>
        <v>1</v>
      </c>
      <c r="M75" s="274">
        <v>0.8</v>
      </c>
      <c r="N75" s="274">
        <f>_xlfn.XLOOKUP(J75,Tabella12[Inizio],Tabella12[Valore],,-1)</f>
        <v>5</v>
      </c>
      <c r="O75" s="262">
        <v>3</v>
      </c>
      <c r="P75" s="273">
        <v>6.4</v>
      </c>
      <c r="Q75" s="275">
        <v>2</v>
      </c>
      <c r="R75" s="276">
        <f t="shared" si="4"/>
        <v>12.8</v>
      </c>
      <c r="S75" s="200">
        <f>_xlfn.XLOOKUP(L75,Tabella1246[Inizio],Tabella1246[Valore],,-1)</f>
        <v>1</v>
      </c>
      <c r="T75" s="201">
        <f>_xlfn.XLOOKUP(P75,Tabella1246[Inizio],Tabella1246[Valore],,-1)</f>
        <v>3</v>
      </c>
      <c r="U75" s="207">
        <f t="shared" si="5"/>
        <v>3</v>
      </c>
    </row>
    <row r="76" spans="1:21" ht="19" x14ac:dyDescent="0.2">
      <c r="A76" s="366"/>
      <c r="B76" s="335"/>
      <c r="C76" s="363"/>
      <c r="D76" s="304" t="s">
        <v>38</v>
      </c>
      <c r="E76" s="269" t="s">
        <v>640</v>
      </c>
      <c r="F76" s="270" t="s">
        <v>641</v>
      </c>
      <c r="G76" s="271" t="s">
        <v>642</v>
      </c>
      <c r="H76" s="262">
        <v>3</v>
      </c>
      <c r="I76" s="262">
        <v>2</v>
      </c>
      <c r="J76" s="263">
        <f t="shared" si="6"/>
        <v>0.66666666666666663</v>
      </c>
      <c r="K76" s="264">
        <v>3</v>
      </c>
      <c r="L76" s="273">
        <f>_xlfn.XLOOKUP(H76,Tabella1[Inizio],Tabella1[Valore],,-1)</f>
        <v>2</v>
      </c>
      <c r="M76" s="274">
        <v>1</v>
      </c>
      <c r="N76" s="274">
        <f>_xlfn.XLOOKUP(J76,Tabella12[Inizio],Tabella12[Valore],,-1)</f>
        <v>5</v>
      </c>
      <c r="O76" s="262">
        <v>6</v>
      </c>
      <c r="P76" s="273">
        <v>11</v>
      </c>
      <c r="Q76" s="275">
        <v>1</v>
      </c>
      <c r="R76" s="276">
        <f t="shared" si="4"/>
        <v>22</v>
      </c>
      <c r="S76" s="200">
        <f>_xlfn.XLOOKUP(L76,Tabella1246[Inizio],Tabella1246[Valore],,-1)</f>
        <v>1</v>
      </c>
      <c r="T76" s="204">
        <f>_xlfn.XLOOKUP(P76,Tabella1246[Inizio],Tabella1246[Valore],,-1)</f>
        <v>5</v>
      </c>
      <c r="U76" s="209">
        <f t="shared" si="5"/>
        <v>5</v>
      </c>
    </row>
    <row r="77" spans="1:21" ht="19" x14ac:dyDescent="0.2">
      <c r="A77" s="366"/>
      <c r="B77" s="335"/>
      <c r="C77" s="364"/>
      <c r="D77" s="305" t="s">
        <v>39</v>
      </c>
      <c r="E77" s="307" t="s">
        <v>643</v>
      </c>
      <c r="F77" s="286" t="s">
        <v>644</v>
      </c>
      <c r="G77" s="287" t="s">
        <v>645</v>
      </c>
      <c r="H77" s="288">
        <v>1</v>
      </c>
      <c r="I77" s="288">
        <v>1</v>
      </c>
      <c r="J77" s="263">
        <f t="shared" si="6"/>
        <v>1</v>
      </c>
      <c r="K77" s="289">
        <v>2</v>
      </c>
      <c r="L77" s="278">
        <f>_xlfn.XLOOKUP(H77,Tabella1[Inizio],Tabella1[Valore],,-1)</f>
        <v>1</v>
      </c>
      <c r="M77" s="279">
        <v>1</v>
      </c>
      <c r="N77" s="279">
        <f>_xlfn.XLOOKUP(J77,Tabella12[Inizio],Tabella12[Valore],,-1)</f>
        <v>5</v>
      </c>
      <c r="O77" s="288">
        <v>4</v>
      </c>
      <c r="P77" s="278">
        <v>9</v>
      </c>
      <c r="Q77" s="280">
        <v>4</v>
      </c>
      <c r="R77" s="281">
        <f t="shared" si="4"/>
        <v>36</v>
      </c>
      <c r="S77" s="200">
        <f>_xlfn.XLOOKUP(L77,Tabella1246[Inizio],Tabella1246[Valore],,-1)</f>
        <v>1</v>
      </c>
      <c r="T77" s="204">
        <f>_xlfn.XLOOKUP(P77,Tabella1246[Inizio],Tabella1246[Valore],,-1)</f>
        <v>5</v>
      </c>
      <c r="U77" s="209">
        <f t="shared" si="5"/>
        <v>5</v>
      </c>
    </row>
    <row r="78" spans="1:21" ht="19" x14ac:dyDescent="0.2">
      <c r="A78" s="366"/>
      <c r="B78" s="335"/>
      <c r="C78" s="362" t="s">
        <v>594</v>
      </c>
      <c r="D78" s="374" t="s">
        <v>32</v>
      </c>
      <c r="E78" s="277" t="s">
        <v>251</v>
      </c>
      <c r="F78" s="270" t="s">
        <v>270</v>
      </c>
      <c r="G78" s="271" t="s">
        <v>183</v>
      </c>
      <c r="H78" s="283">
        <v>0</v>
      </c>
      <c r="I78" s="283">
        <v>0</v>
      </c>
      <c r="J78" s="263">
        <v>0</v>
      </c>
      <c r="K78" s="284">
        <v>0</v>
      </c>
      <c r="L78" s="265">
        <f>_xlfn.XLOOKUP(H78,Tabella1[Inizio],Tabella1[Valore],,-1)</f>
        <v>1</v>
      </c>
      <c r="M78" s="266">
        <v>1</v>
      </c>
      <c r="N78" s="266">
        <f>_xlfn.XLOOKUP(J78,Tabella12[Inizio],Tabella12[Valore],,-1)</f>
        <v>1</v>
      </c>
      <c r="O78" s="266">
        <v>3</v>
      </c>
      <c r="P78" s="265">
        <v>4</v>
      </c>
      <c r="Q78" s="267">
        <v>4</v>
      </c>
      <c r="R78" s="268">
        <f t="shared" si="4"/>
        <v>16</v>
      </c>
      <c r="S78" s="200">
        <f>_xlfn.XLOOKUP(L78,Tabella1246[Inizio],Tabella1246[Valore],,-1)</f>
        <v>1</v>
      </c>
      <c r="T78" s="202">
        <f>_xlfn.XLOOKUP(P78,Tabella1246[Inizio],Tabella1246[Valore],,-1)</f>
        <v>2</v>
      </c>
      <c r="U78" s="205">
        <f t="shared" si="5"/>
        <v>2</v>
      </c>
    </row>
    <row r="79" spans="1:21" ht="19" x14ac:dyDescent="0.2">
      <c r="A79" s="366"/>
      <c r="B79" s="335"/>
      <c r="C79" s="363"/>
      <c r="D79" s="375"/>
      <c r="E79" s="277" t="s">
        <v>631</v>
      </c>
      <c r="F79" s="270" t="s">
        <v>632</v>
      </c>
      <c r="G79" s="271" t="s">
        <v>183</v>
      </c>
      <c r="H79" s="262">
        <v>0</v>
      </c>
      <c r="I79" s="262">
        <v>0</v>
      </c>
      <c r="J79" s="263">
        <v>0</v>
      </c>
      <c r="K79" s="264">
        <v>0</v>
      </c>
      <c r="L79" s="273">
        <f>_xlfn.XLOOKUP(H79,Tabella1[Inizio],Tabella1[Valore],,-1)</f>
        <v>1</v>
      </c>
      <c r="M79" s="274">
        <v>1</v>
      </c>
      <c r="N79" s="274">
        <f>_xlfn.XLOOKUP(J79,Tabella12[Inizio],Tabella12[Valore],,-1)</f>
        <v>1</v>
      </c>
      <c r="O79" s="274">
        <v>4</v>
      </c>
      <c r="P79" s="273">
        <v>5</v>
      </c>
      <c r="Q79" s="275">
        <v>4</v>
      </c>
      <c r="R79" s="276">
        <f t="shared" si="4"/>
        <v>20</v>
      </c>
      <c r="S79" s="200">
        <f>_xlfn.XLOOKUP(L79,Tabella1246[Inizio],Tabella1246[Valore],,-1)</f>
        <v>1</v>
      </c>
      <c r="T79" s="201">
        <f>_xlfn.XLOOKUP(P79,Tabella1246[Inizio],Tabella1246[Valore],,-1)</f>
        <v>3</v>
      </c>
      <c r="U79" s="207">
        <f t="shared" si="5"/>
        <v>3</v>
      </c>
    </row>
    <row r="80" spans="1:21" ht="19" x14ac:dyDescent="0.2">
      <c r="A80" s="366"/>
      <c r="B80" s="335"/>
      <c r="C80" s="363"/>
      <c r="D80" s="375"/>
      <c r="E80" s="277" t="s">
        <v>258</v>
      </c>
      <c r="F80" s="270" t="s">
        <v>257</v>
      </c>
      <c r="G80" s="271" t="s">
        <v>633</v>
      </c>
      <c r="H80" s="262">
        <v>0</v>
      </c>
      <c r="I80" s="262">
        <v>0</v>
      </c>
      <c r="J80" s="263">
        <v>0</v>
      </c>
      <c r="K80" s="264">
        <v>0</v>
      </c>
      <c r="L80" s="273">
        <f>_xlfn.XLOOKUP(H80,Tabella1[Inizio],Tabella1[Valore],,-1)</f>
        <v>1</v>
      </c>
      <c r="M80" s="274">
        <v>1</v>
      </c>
      <c r="N80" s="274">
        <f>_xlfn.XLOOKUP(J80,Tabella12[Inizio],Tabella12[Valore],,-1)</f>
        <v>1</v>
      </c>
      <c r="O80" s="274">
        <v>4</v>
      </c>
      <c r="P80" s="273">
        <v>5</v>
      </c>
      <c r="Q80" s="275">
        <v>4</v>
      </c>
      <c r="R80" s="276">
        <f t="shared" si="4"/>
        <v>20</v>
      </c>
      <c r="S80" s="200">
        <f>_xlfn.XLOOKUP(L80,Tabella1246[Inizio],Tabella1246[Valore],,-1)</f>
        <v>1</v>
      </c>
      <c r="T80" s="201">
        <f>_xlfn.XLOOKUP(P80,Tabella1246[Inizio],Tabella1246[Valore],,-1)</f>
        <v>3</v>
      </c>
      <c r="U80" s="207">
        <f t="shared" si="5"/>
        <v>3</v>
      </c>
    </row>
    <row r="81" spans="1:21" ht="19" x14ac:dyDescent="0.2">
      <c r="A81" s="366"/>
      <c r="B81" s="335"/>
      <c r="C81" s="363"/>
      <c r="D81" s="375" t="s">
        <v>33</v>
      </c>
      <c r="E81" s="277" t="s">
        <v>256</v>
      </c>
      <c r="F81" s="270" t="s">
        <v>255</v>
      </c>
      <c r="G81" s="271"/>
      <c r="H81" s="262">
        <v>0</v>
      </c>
      <c r="I81" s="262">
        <v>0</v>
      </c>
      <c r="J81" s="263">
        <v>0</v>
      </c>
      <c r="K81" s="264">
        <v>0</v>
      </c>
      <c r="L81" s="273">
        <f>_xlfn.XLOOKUP(H81,Tabella1[Inizio],Tabella1[Valore],,-1)</f>
        <v>1</v>
      </c>
      <c r="M81" s="274">
        <v>1</v>
      </c>
      <c r="N81" s="274">
        <f>_xlfn.XLOOKUP(J81,Tabella12[Inizio],Tabella12[Valore],,-1)</f>
        <v>1</v>
      </c>
      <c r="O81" s="274">
        <v>3</v>
      </c>
      <c r="P81" s="273">
        <v>4</v>
      </c>
      <c r="Q81" s="275">
        <v>2</v>
      </c>
      <c r="R81" s="276">
        <f t="shared" si="4"/>
        <v>8</v>
      </c>
      <c r="S81" s="200">
        <f>_xlfn.XLOOKUP(L81,Tabella1246[Inizio],Tabella1246[Valore],,-1)</f>
        <v>1</v>
      </c>
      <c r="T81" s="202">
        <f>_xlfn.XLOOKUP(P81,Tabella1246[Inizio],Tabella1246[Valore],,-1)</f>
        <v>2</v>
      </c>
      <c r="U81" s="205">
        <f t="shared" si="5"/>
        <v>2</v>
      </c>
    </row>
    <row r="82" spans="1:21" ht="19" x14ac:dyDescent="0.2">
      <c r="A82" s="366"/>
      <c r="B82" s="335"/>
      <c r="C82" s="363"/>
      <c r="D82" s="375"/>
      <c r="E82" s="277" t="s">
        <v>252</v>
      </c>
      <c r="F82" s="270" t="s">
        <v>270</v>
      </c>
      <c r="G82" s="271" t="s">
        <v>265</v>
      </c>
      <c r="H82" s="262">
        <v>0</v>
      </c>
      <c r="I82" s="262">
        <v>0</v>
      </c>
      <c r="J82" s="263">
        <v>0</v>
      </c>
      <c r="K82" s="264">
        <v>0</v>
      </c>
      <c r="L82" s="273">
        <f>_xlfn.XLOOKUP(H82,Tabella1[Inizio],Tabella1[Valore],,-1)</f>
        <v>1</v>
      </c>
      <c r="M82" s="274">
        <v>1</v>
      </c>
      <c r="N82" s="274">
        <f>_xlfn.XLOOKUP(J82,Tabella12[Inizio],Tabella12[Valore],,-1)</f>
        <v>1</v>
      </c>
      <c r="O82" s="274">
        <v>5</v>
      </c>
      <c r="P82" s="273">
        <v>6</v>
      </c>
      <c r="Q82" s="275">
        <v>3</v>
      </c>
      <c r="R82" s="276">
        <f t="shared" si="4"/>
        <v>18</v>
      </c>
      <c r="S82" s="200">
        <f>_xlfn.XLOOKUP(L82,Tabella1246[Inizio],Tabella1246[Valore],,-1)</f>
        <v>1</v>
      </c>
      <c r="T82" s="201">
        <f>_xlfn.XLOOKUP(P82,Tabella1246[Inizio],Tabella1246[Valore],,-1)</f>
        <v>3</v>
      </c>
      <c r="U82" s="207">
        <f t="shared" si="5"/>
        <v>3</v>
      </c>
    </row>
    <row r="83" spans="1:21" ht="19" x14ac:dyDescent="0.2">
      <c r="A83" s="366"/>
      <c r="B83" s="335"/>
      <c r="C83" s="363"/>
      <c r="D83" s="375"/>
      <c r="E83" s="277" t="s">
        <v>261</v>
      </c>
      <c r="F83" s="270" t="s">
        <v>262</v>
      </c>
      <c r="G83" s="271" t="s">
        <v>623</v>
      </c>
      <c r="H83" s="262">
        <v>0</v>
      </c>
      <c r="I83" s="262">
        <v>0</v>
      </c>
      <c r="J83" s="263">
        <v>0</v>
      </c>
      <c r="K83" s="264">
        <v>0</v>
      </c>
      <c r="L83" s="273">
        <f>_xlfn.XLOOKUP(H83,Tabella1[Inizio],Tabella1[Valore],,-1)</f>
        <v>1</v>
      </c>
      <c r="M83" s="274">
        <v>1</v>
      </c>
      <c r="N83" s="274">
        <f>_xlfn.XLOOKUP(J83,Tabella12[Inizio],Tabella12[Valore],,-1)</f>
        <v>1</v>
      </c>
      <c r="O83" s="274">
        <v>4</v>
      </c>
      <c r="P83" s="273">
        <v>5</v>
      </c>
      <c r="Q83" s="275">
        <v>4</v>
      </c>
      <c r="R83" s="276">
        <f t="shared" si="4"/>
        <v>20</v>
      </c>
      <c r="S83" s="200">
        <f>_xlfn.XLOOKUP(L83,Tabella1246[Inizio],Tabella1246[Valore],,-1)</f>
        <v>1</v>
      </c>
      <c r="T83" s="201">
        <f>_xlfn.XLOOKUP(P83,Tabella1246[Inizio],Tabella1246[Valore],,-1)</f>
        <v>3</v>
      </c>
      <c r="U83" s="207">
        <f t="shared" si="5"/>
        <v>3</v>
      </c>
    </row>
    <row r="84" spans="1:21" ht="19" x14ac:dyDescent="0.2">
      <c r="A84" s="366"/>
      <c r="B84" s="335"/>
      <c r="C84" s="363"/>
      <c r="D84" s="375"/>
      <c r="E84" s="277" t="s">
        <v>263</v>
      </c>
      <c r="F84" s="270" t="s">
        <v>270</v>
      </c>
      <c r="G84" s="271" t="s">
        <v>264</v>
      </c>
      <c r="H84" s="262">
        <v>1</v>
      </c>
      <c r="I84" s="262">
        <v>0</v>
      </c>
      <c r="J84" s="263">
        <v>0</v>
      </c>
      <c r="K84" s="264">
        <v>2</v>
      </c>
      <c r="L84" s="273">
        <f>_xlfn.XLOOKUP(H84,Tabella1[Inizio],Tabella1[Valore],,-1)</f>
        <v>1</v>
      </c>
      <c r="M84" s="274">
        <v>1</v>
      </c>
      <c r="N84" s="274">
        <f>_xlfn.XLOOKUP(J84,Tabella12[Inizio],Tabella12[Valore],,-1)</f>
        <v>1</v>
      </c>
      <c r="O84" s="274">
        <v>4</v>
      </c>
      <c r="P84" s="273">
        <v>5</v>
      </c>
      <c r="Q84" s="275">
        <v>3</v>
      </c>
      <c r="R84" s="276">
        <f t="shared" si="4"/>
        <v>15</v>
      </c>
      <c r="S84" s="200">
        <f>_xlfn.XLOOKUP(L84,Tabella1246[Inizio],Tabella1246[Valore],,-1)</f>
        <v>1</v>
      </c>
      <c r="T84" s="201">
        <f>_xlfn.XLOOKUP(P84,Tabella1246[Inizio],Tabella1246[Valore],,-1)</f>
        <v>3</v>
      </c>
      <c r="U84" s="207">
        <f t="shared" si="5"/>
        <v>3</v>
      </c>
    </row>
    <row r="85" spans="1:21" ht="19" x14ac:dyDescent="0.2">
      <c r="A85" s="366"/>
      <c r="B85" s="335"/>
      <c r="C85" s="363"/>
      <c r="D85" s="375"/>
      <c r="E85" s="277" t="s">
        <v>635</v>
      </c>
      <c r="F85" s="270" t="s">
        <v>266</v>
      </c>
      <c r="G85" s="271" t="s">
        <v>636</v>
      </c>
      <c r="H85" s="262">
        <v>0</v>
      </c>
      <c r="I85" s="262">
        <v>0</v>
      </c>
      <c r="J85" s="263">
        <v>0</v>
      </c>
      <c r="K85" s="264">
        <v>0</v>
      </c>
      <c r="L85" s="273">
        <f>_xlfn.XLOOKUP(H85,Tabella1[Inizio],Tabella1[Valore],,-1)</f>
        <v>1</v>
      </c>
      <c r="M85" s="274">
        <v>1</v>
      </c>
      <c r="N85" s="274">
        <f>_xlfn.XLOOKUP(J85,Tabella12[Inizio],Tabella12[Valore],,-1)</f>
        <v>1</v>
      </c>
      <c r="O85" s="274">
        <v>3</v>
      </c>
      <c r="P85" s="273">
        <v>4</v>
      </c>
      <c r="Q85" s="275">
        <v>3</v>
      </c>
      <c r="R85" s="276">
        <f t="shared" si="4"/>
        <v>12</v>
      </c>
      <c r="S85" s="200">
        <f>_xlfn.XLOOKUP(L85,Tabella1246[Inizio],Tabella1246[Valore],,-1)</f>
        <v>1</v>
      </c>
      <c r="T85" s="202">
        <f>_xlfn.XLOOKUP(P85,Tabella1246[Inizio],Tabella1246[Valore],,-1)</f>
        <v>2</v>
      </c>
      <c r="U85" s="205">
        <f t="shared" si="5"/>
        <v>2</v>
      </c>
    </row>
    <row r="86" spans="1:21" ht="19" x14ac:dyDescent="0.2">
      <c r="A86" s="366"/>
      <c r="B86" s="335"/>
      <c r="C86" s="363"/>
      <c r="D86" s="375"/>
      <c r="E86" s="277" t="s">
        <v>635</v>
      </c>
      <c r="F86" s="270" t="s">
        <v>266</v>
      </c>
      <c r="G86" s="271" t="s">
        <v>637</v>
      </c>
      <c r="H86" s="262">
        <v>0</v>
      </c>
      <c r="I86" s="262">
        <v>0</v>
      </c>
      <c r="J86" s="263">
        <v>0</v>
      </c>
      <c r="K86" s="264">
        <v>0</v>
      </c>
      <c r="L86" s="273">
        <f>_xlfn.XLOOKUP(H86,Tabella1[Inizio],Tabella1[Valore],,-1)</f>
        <v>1</v>
      </c>
      <c r="M86" s="274">
        <v>1</v>
      </c>
      <c r="N86" s="274">
        <f>_xlfn.XLOOKUP(J86,Tabella12[Inizio],Tabella12[Valore],,-1)</f>
        <v>1</v>
      </c>
      <c r="O86" s="274">
        <v>3</v>
      </c>
      <c r="P86" s="273">
        <v>4</v>
      </c>
      <c r="Q86" s="275">
        <v>3</v>
      </c>
      <c r="R86" s="276">
        <f t="shared" si="4"/>
        <v>12</v>
      </c>
      <c r="S86" s="200">
        <f>_xlfn.XLOOKUP(L86,Tabella1246[Inizio],Tabella1246[Valore],,-1)</f>
        <v>1</v>
      </c>
      <c r="T86" s="202">
        <f>_xlfn.XLOOKUP(P86,Tabella1246[Inizio],Tabella1246[Valore],,-1)</f>
        <v>2</v>
      </c>
      <c r="U86" s="205">
        <f t="shared" si="5"/>
        <v>2</v>
      </c>
    </row>
    <row r="87" spans="1:21" ht="19" x14ac:dyDescent="0.2">
      <c r="A87" s="366"/>
      <c r="B87" s="335"/>
      <c r="C87" s="363"/>
      <c r="D87" s="304" t="s">
        <v>34</v>
      </c>
      <c r="E87" s="277" t="s">
        <v>638</v>
      </c>
      <c r="F87" s="270" t="s">
        <v>262</v>
      </c>
      <c r="G87" s="271" t="s">
        <v>623</v>
      </c>
      <c r="H87" s="262">
        <v>0</v>
      </c>
      <c r="I87" s="262">
        <v>0</v>
      </c>
      <c r="J87" s="263">
        <v>0</v>
      </c>
      <c r="K87" s="264">
        <v>0</v>
      </c>
      <c r="L87" s="273">
        <f>_xlfn.XLOOKUP(H87,Tabella1[Inizio],Tabella1[Valore],,-1)</f>
        <v>1</v>
      </c>
      <c r="M87" s="274">
        <v>1</v>
      </c>
      <c r="N87" s="274">
        <f>_xlfn.XLOOKUP(J87,Tabella12[Inizio],Tabella12[Valore],,-1)</f>
        <v>1</v>
      </c>
      <c r="O87" s="262">
        <v>4</v>
      </c>
      <c r="P87" s="273">
        <v>5</v>
      </c>
      <c r="Q87" s="275">
        <v>4</v>
      </c>
      <c r="R87" s="276">
        <f t="shared" si="4"/>
        <v>20</v>
      </c>
      <c r="S87" s="200">
        <f>_xlfn.XLOOKUP(L87,Tabella1246[Inizio],Tabella1246[Valore],,-1)</f>
        <v>1</v>
      </c>
      <c r="T87" s="201">
        <f>_xlfn.XLOOKUP(P87,Tabella1246[Inizio],Tabella1246[Valore],,-1)</f>
        <v>3</v>
      </c>
      <c r="U87" s="207">
        <f t="shared" si="5"/>
        <v>3</v>
      </c>
    </row>
    <row r="88" spans="1:21" ht="19" x14ac:dyDescent="0.2">
      <c r="A88" s="366"/>
      <c r="B88" s="335"/>
      <c r="C88" s="363"/>
      <c r="D88" s="304" t="s">
        <v>35</v>
      </c>
      <c r="E88" s="277" t="s">
        <v>233</v>
      </c>
      <c r="F88" s="270" t="s">
        <v>253</v>
      </c>
      <c r="G88" s="271" t="s">
        <v>254</v>
      </c>
      <c r="H88" s="262">
        <v>0</v>
      </c>
      <c r="I88" s="262">
        <v>0</v>
      </c>
      <c r="J88" s="263">
        <v>0</v>
      </c>
      <c r="K88" s="264">
        <v>0</v>
      </c>
      <c r="L88" s="273">
        <f>_xlfn.XLOOKUP(H88,Tabella1[Inizio],Tabella1[Valore],,-1)</f>
        <v>1</v>
      </c>
      <c r="M88" s="274">
        <v>1</v>
      </c>
      <c r="N88" s="274">
        <f>_xlfn.XLOOKUP(J88,Tabella12[Inizio],Tabella12[Valore],,-1)</f>
        <v>1</v>
      </c>
      <c r="O88" s="262">
        <v>4</v>
      </c>
      <c r="P88" s="273">
        <v>5</v>
      </c>
      <c r="Q88" s="275">
        <v>5</v>
      </c>
      <c r="R88" s="276">
        <f t="shared" si="4"/>
        <v>25</v>
      </c>
      <c r="S88" s="200">
        <f>_xlfn.XLOOKUP(L88,Tabella1246[Inizio],Tabella1246[Valore],,-1)</f>
        <v>1</v>
      </c>
      <c r="T88" s="201">
        <f>_xlfn.XLOOKUP(P88,Tabella1246[Inizio],Tabella1246[Valore],,-1)</f>
        <v>3</v>
      </c>
      <c r="U88" s="207">
        <f t="shared" si="5"/>
        <v>3</v>
      </c>
    </row>
    <row r="89" spans="1:21" ht="19" x14ac:dyDescent="0.2">
      <c r="A89" s="366"/>
      <c r="B89" s="335"/>
      <c r="C89" s="363"/>
      <c r="D89" s="304" t="s">
        <v>27</v>
      </c>
      <c r="E89" s="277" t="s">
        <v>621</v>
      </c>
      <c r="F89" s="270" t="s">
        <v>622</v>
      </c>
      <c r="G89" s="271" t="s">
        <v>623</v>
      </c>
      <c r="H89" s="262">
        <v>0</v>
      </c>
      <c r="I89" s="262">
        <v>0</v>
      </c>
      <c r="J89" s="263">
        <v>0</v>
      </c>
      <c r="K89" s="264">
        <v>0</v>
      </c>
      <c r="L89" s="273">
        <f>_xlfn.XLOOKUP(H89,Tabella1[Inizio],Tabella1[Valore],,-1)</f>
        <v>1</v>
      </c>
      <c r="M89" s="274">
        <v>1</v>
      </c>
      <c r="N89" s="274">
        <f>_xlfn.XLOOKUP(J89,Tabella12[Inizio],Tabella12[Valore],,-1)</f>
        <v>1</v>
      </c>
      <c r="O89" s="262">
        <v>5</v>
      </c>
      <c r="P89" s="273">
        <v>6</v>
      </c>
      <c r="Q89" s="275">
        <v>4</v>
      </c>
      <c r="R89" s="276">
        <f t="shared" si="4"/>
        <v>24</v>
      </c>
      <c r="S89" s="200">
        <f>_xlfn.XLOOKUP(L89,Tabella1246[Inizio],Tabella1246[Valore],,-1)</f>
        <v>1</v>
      </c>
      <c r="T89" s="201">
        <f>_xlfn.XLOOKUP(P89,Tabella1246[Inizio],Tabella1246[Valore],,-1)</f>
        <v>3</v>
      </c>
      <c r="U89" s="207">
        <f t="shared" si="5"/>
        <v>3</v>
      </c>
    </row>
    <row r="90" spans="1:21" ht="19" x14ac:dyDescent="0.2">
      <c r="A90" s="366"/>
      <c r="B90" s="335"/>
      <c r="C90" s="363"/>
      <c r="D90" s="304" t="s">
        <v>37</v>
      </c>
      <c r="E90" s="277" t="s">
        <v>260</v>
      </c>
      <c r="F90" s="270" t="s">
        <v>266</v>
      </c>
      <c r="G90" s="271" t="s">
        <v>639</v>
      </c>
      <c r="H90" s="262">
        <v>0</v>
      </c>
      <c r="I90" s="262">
        <v>0</v>
      </c>
      <c r="J90" s="263">
        <v>0</v>
      </c>
      <c r="K90" s="264">
        <v>0</v>
      </c>
      <c r="L90" s="273">
        <f>_xlfn.XLOOKUP(H90,Tabella1[Inizio],Tabella1[Valore],,-1)</f>
        <v>1</v>
      </c>
      <c r="M90" s="274">
        <v>0.8</v>
      </c>
      <c r="N90" s="274">
        <f>_xlfn.XLOOKUP(J90,Tabella12[Inizio],Tabella12[Valore],,-1)</f>
        <v>1</v>
      </c>
      <c r="O90" s="262">
        <v>3</v>
      </c>
      <c r="P90" s="273">
        <v>3.2</v>
      </c>
      <c r="Q90" s="275">
        <v>2</v>
      </c>
      <c r="R90" s="276">
        <f t="shared" si="4"/>
        <v>6.4</v>
      </c>
      <c r="S90" s="200">
        <f>_xlfn.XLOOKUP(L90,Tabella1246[Inizio],Tabella1246[Valore],,-1)</f>
        <v>1</v>
      </c>
      <c r="T90" s="202">
        <f>_xlfn.XLOOKUP(P90,Tabella1246[Inizio],Tabella1246[Valore],,-1)</f>
        <v>2</v>
      </c>
      <c r="U90" s="205">
        <f t="shared" si="5"/>
        <v>2</v>
      </c>
    </row>
    <row r="91" spans="1:21" ht="19" x14ac:dyDescent="0.2">
      <c r="A91" s="366"/>
      <c r="B91" s="335"/>
      <c r="C91" s="363"/>
      <c r="D91" s="304" t="s">
        <v>38</v>
      </c>
      <c r="E91" s="269" t="s">
        <v>640</v>
      </c>
      <c r="F91" s="270" t="s">
        <v>641</v>
      </c>
      <c r="G91" s="271" t="s">
        <v>642</v>
      </c>
      <c r="H91" s="262">
        <v>0</v>
      </c>
      <c r="I91" s="262">
        <v>0</v>
      </c>
      <c r="J91" s="263">
        <v>0</v>
      </c>
      <c r="K91" s="264">
        <v>0</v>
      </c>
      <c r="L91" s="273">
        <f>_xlfn.XLOOKUP(H91,Tabella1[Inizio],Tabella1[Valore],,-1)</f>
        <v>1</v>
      </c>
      <c r="M91" s="274">
        <v>1</v>
      </c>
      <c r="N91" s="274">
        <f>_xlfn.XLOOKUP(J91,Tabella12[Inizio],Tabella12[Valore],,-1)</f>
        <v>1</v>
      </c>
      <c r="O91" s="262">
        <v>6</v>
      </c>
      <c r="P91" s="273">
        <v>7</v>
      </c>
      <c r="Q91" s="275">
        <v>1</v>
      </c>
      <c r="R91" s="276">
        <f t="shared" si="4"/>
        <v>7</v>
      </c>
      <c r="S91" s="200">
        <f>_xlfn.XLOOKUP(L91,Tabella1246[Inizio],Tabella1246[Valore],,-1)</f>
        <v>1</v>
      </c>
      <c r="T91" s="204">
        <f>_xlfn.XLOOKUP(P91,Tabella1246[Inizio],Tabella1246[Valore],,-1)</f>
        <v>4</v>
      </c>
      <c r="U91" s="209">
        <f t="shared" si="5"/>
        <v>4</v>
      </c>
    </row>
    <row r="92" spans="1:21" ht="19" x14ac:dyDescent="0.2">
      <c r="A92" s="366"/>
      <c r="B92" s="335"/>
      <c r="C92" s="364"/>
      <c r="D92" s="305" t="s">
        <v>39</v>
      </c>
      <c r="E92" s="285" t="s">
        <v>643</v>
      </c>
      <c r="F92" s="286" t="s">
        <v>644</v>
      </c>
      <c r="G92" s="287" t="s">
        <v>645</v>
      </c>
      <c r="H92" s="288">
        <v>0</v>
      </c>
      <c r="I92" s="288">
        <v>0</v>
      </c>
      <c r="J92" s="263">
        <v>0</v>
      </c>
      <c r="K92" s="289">
        <v>0</v>
      </c>
      <c r="L92" s="278">
        <f>_xlfn.XLOOKUP(H92,Tabella1[Inizio],Tabella1[Valore],,-1)</f>
        <v>1</v>
      </c>
      <c r="M92" s="279">
        <v>1</v>
      </c>
      <c r="N92" s="279">
        <f>_xlfn.XLOOKUP(J92,Tabella12[Inizio],Tabella12[Valore],,-1)</f>
        <v>1</v>
      </c>
      <c r="O92" s="288">
        <v>4</v>
      </c>
      <c r="P92" s="278">
        <v>5</v>
      </c>
      <c r="Q92" s="280">
        <v>4</v>
      </c>
      <c r="R92" s="281">
        <f t="shared" si="4"/>
        <v>20</v>
      </c>
      <c r="S92" s="200">
        <f>_xlfn.XLOOKUP(L92,Tabella1246[Inizio],Tabella1246[Valore],,-1)</f>
        <v>1</v>
      </c>
      <c r="T92" s="201">
        <f>_xlfn.XLOOKUP(P92,Tabella1246[Inizio],Tabella1246[Valore],,-1)</f>
        <v>3</v>
      </c>
      <c r="U92" s="207">
        <f t="shared" si="5"/>
        <v>3</v>
      </c>
    </row>
    <row r="93" spans="1:21" ht="19" x14ac:dyDescent="0.2">
      <c r="A93" s="366"/>
      <c r="B93" s="335"/>
      <c r="C93" s="362" t="s">
        <v>595</v>
      </c>
      <c r="D93" s="374" t="s">
        <v>32</v>
      </c>
      <c r="E93" s="277" t="s">
        <v>251</v>
      </c>
      <c r="F93" s="270" t="s">
        <v>270</v>
      </c>
      <c r="G93" s="271" t="s">
        <v>183</v>
      </c>
      <c r="H93" s="283">
        <v>0</v>
      </c>
      <c r="I93" s="283">
        <v>0</v>
      </c>
      <c r="J93" s="263">
        <v>0</v>
      </c>
      <c r="K93" s="284">
        <v>0</v>
      </c>
      <c r="L93" s="265">
        <f>_xlfn.XLOOKUP(H93,Tabella1[Inizio],Tabella1[Valore],,-1)</f>
        <v>1</v>
      </c>
      <c r="M93" s="266">
        <v>1</v>
      </c>
      <c r="N93" s="266">
        <f>_xlfn.XLOOKUP(J93,Tabella12[Inizio],Tabella12[Valore],,-1)</f>
        <v>1</v>
      </c>
      <c r="O93" s="266">
        <v>3</v>
      </c>
      <c r="P93" s="265">
        <v>4</v>
      </c>
      <c r="Q93" s="267">
        <v>4</v>
      </c>
      <c r="R93" s="268">
        <f t="shared" si="4"/>
        <v>16</v>
      </c>
      <c r="S93" s="200">
        <f>_xlfn.XLOOKUP(L93,Tabella1246[Inizio],Tabella1246[Valore],,-1)</f>
        <v>1</v>
      </c>
      <c r="T93" s="202">
        <f>_xlfn.XLOOKUP(P93,Tabella1246[Inizio],Tabella1246[Valore],,-1)</f>
        <v>2</v>
      </c>
      <c r="U93" s="205">
        <f t="shared" si="5"/>
        <v>2</v>
      </c>
    </row>
    <row r="94" spans="1:21" ht="19" x14ac:dyDescent="0.2">
      <c r="A94" s="366"/>
      <c r="B94" s="335"/>
      <c r="C94" s="363"/>
      <c r="D94" s="375"/>
      <c r="E94" s="277" t="s">
        <v>631</v>
      </c>
      <c r="F94" s="270" t="s">
        <v>632</v>
      </c>
      <c r="G94" s="271" t="s">
        <v>183</v>
      </c>
      <c r="H94" s="262">
        <v>4</v>
      </c>
      <c r="I94" s="262">
        <v>0</v>
      </c>
      <c r="J94" s="263">
        <f t="shared" si="6"/>
        <v>0</v>
      </c>
      <c r="K94" s="264">
        <v>1.375</v>
      </c>
      <c r="L94" s="273">
        <f>_xlfn.XLOOKUP(H94,Tabella1[Inizio],Tabella1[Valore],,-1)</f>
        <v>2</v>
      </c>
      <c r="M94" s="274">
        <v>1</v>
      </c>
      <c r="N94" s="274">
        <f>_xlfn.XLOOKUP(J94,Tabella12[Inizio],Tabella12[Valore],,-1)</f>
        <v>1</v>
      </c>
      <c r="O94" s="274">
        <v>4</v>
      </c>
      <c r="P94" s="273">
        <v>5</v>
      </c>
      <c r="Q94" s="275">
        <v>4</v>
      </c>
      <c r="R94" s="276">
        <f t="shared" si="4"/>
        <v>40</v>
      </c>
      <c r="S94" s="200">
        <f>_xlfn.XLOOKUP(L94,Tabella1246[Inizio],Tabella1246[Valore],,-1)</f>
        <v>1</v>
      </c>
      <c r="T94" s="201">
        <f>_xlfn.XLOOKUP(P94,Tabella1246[Inizio],Tabella1246[Valore],,-1)</f>
        <v>3</v>
      </c>
      <c r="U94" s="207">
        <f t="shared" si="5"/>
        <v>3</v>
      </c>
    </row>
    <row r="95" spans="1:21" ht="19" x14ac:dyDescent="0.2">
      <c r="A95" s="366"/>
      <c r="B95" s="335"/>
      <c r="C95" s="363"/>
      <c r="D95" s="375"/>
      <c r="E95" s="269" t="s">
        <v>258</v>
      </c>
      <c r="F95" s="270" t="s">
        <v>257</v>
      </c>
      <c r="G95" s="271" t="s">
        <v>633</v>
      </c>
      <c r="H95" s="262">
        <v>3</v>
      </c>
      <c r="I95" s="262">
        <v>2</v>
      </c>
      <c r="J95" s="263">
        <f t="shared" si="6"/>
        <v>0.66666666666666663</v>
      </c>
      <c r="K95" s="264">
        <v>1.1666700000000001</v>
      </c>
      <c r="L95" s="273">
        <f>_xlfn.XLOOKUP(H95,Tabella1[Inizio],Tabella1[Valore],,-1)</f>
        <v>2</v>
      </c>
      <c r="M95" s="274">
        <v>1</v>
      </c>
      <c r="N95" s="274">
        <f>_xlfn.XLOOKUP(J95,Tabella12[Inizio],Tabella12[Valore],,-1)</f>
        <v>5</v>
      </c>
      <c r="O95" s="274">
        <v>4</v>
      </c>
      <c r="P95" s="273">
        <v>9</v>
      </c>
      <c r="Q95" s="275">
        <v>4</v>
      </c>
      <c r="R95" s="276">
        <f t="shared" si="4"/>
        <v>72</v>
      </c>
      <c r="S95" s="200">
        <f>_xlfn.XLOOKUP(L95,Tabella1246[Inizio],Tabella1246[Valore],,-1)</f>
        <v>1</v>
      </c>
      <c r="T95" s="204">
        <f>_xlfn.XLOOKUP(P95,Tabella1246[Inizio],Tabella1246[Valore],,-1)</f>
        <v>5</v>
      </c>
      <c r="U95" s="209">
        <f t="shared" si="5"/>
        <v>5</v>
      </c>
    </row>
    <row r="96" spans="1:21" ht="19" x14ac:dyDescent="0.2">
      <c r="A96" s="366"/>
      <c r="B96" s="335"/>
      <c r="C96" s="363"/>
      <c r="D96" s="375" t="s">
        <v>33</v>
      </c>
      <c r="E96" s="277" t="s">
        <v>256</v>
      </c>
      <c r="F96" s="270" t="s">
        <v>255</v>
      </c>
      <c r="G96" s="271"/>
      <c r="H96" s="262">
        <v>0</v>
      </c>
      <c r="I96" s="262">
        <v>0</v>
      </c>
      <c r="J96" s="263">
        <v>0</v>
      </c>
      <c r="K96" s="264">
        <v>0</v>
      </c>
      <c r="L96" s="273">
        <f>_xlfn.XLOOKUP(H96,Tabella1[Inizio],Tabella1[Valore],,-1)</f>
        <v>1</v>
      </c>
      <c r="M96" s="274">
        <v>1</v>
      </c>
      <c r="N96" s="274">
        <f>_xlfn.XLOOKUP(J96,Tabella12[Inizio],Tabella12[Valore],,-1)</f>
        <v>1</v>
      </c>
      <c r="O96" s="274">
        <v>3</v>
      </c>
      <c r="P96" s="273">
        <v>4</v>
      </c>
      <c r="Q96" s="275">
        <v>2</v>
      </c>
      <c r="R96" s="276">
        <f t="shared" si="4"/>
        <v>8</v>
      </c>
      <c r="S96" s="200">
        <f>_xlfn.XLOOKUP(L96,Tabella1246[Inizio],Tabella1246[Valore],,-1)</f>
        <v>1</v>
      </c>
      <c r="T96" s="202">
        <f>_xlfn.XLOOKUP(P96,Tabella1246[Inizio],Tabella1246[Valore],,-1)</f>
        <v>2</v>
      </c>
      <c r="U96" s="205">
        <f t="shared" si="5"/>
        <v>2</v>
      </c>
    </row>
    <row r="97" spans="1:21" ht="19" x14ac:dyDescent="0.2">
      <c r="A97" s="366"/>
      <c r="B97" s="335"/>
      <c r="C97" s="363"/>
      <c r="D97" s="375"/>
      <c r="E97" s="277" t="s">
        <v>252</v>
      </c>
      <c r="F97" s="270" t="s">
        <v>270</v>
      </c>
      <c r="G97" s="271" t="s">
        <v>265</v>
      </c>
      <c r="H97" s="262">
        <v>0</v>
      </c>
      <c r="I97" s="262">
        <v>0</v>
      </c>
      <c r="J97" s="263">
        <v>0</v>
      </c>
      <c r="K97" s="264">
        <v>0</v>
      </c>
      <c r="L97" s="273">
        <f>_xlfn.XLOOKUP(H97,Tabella1[Inizio],Tabella1[Valore],,-1)</f>
        <v>1</v>
      </c>
      <c r="M97" s="274">
        <v>1</v>
      </c>
      <c r="N97" s="274">
        <f>_xlfn.XLOOKUP(J97,Tabella12[Inizio],Tabella12[Valore],,-1)</f>
        <v>1</v>
      </c>
      <c r="O97" s="274">
        <v>5</v>
      </c>
      <c r="P97" s="273">
        <v>6</v>
      </c>
      <c r="Q97" s="275">
        <v>3</v>
      </c>
      <c r="R97" s="276">
        <f t="shared" si="4"/>
        <v>18</v>
      </c>
      <c r="S97" s="200">
        <f>_xlfn.XLOOKUP(L97,Tabella1246[Inizio],Tabella1246[Valore],,-1)</f>
        <v>1</v>
      </c>
      <c r="T97" s="201">
        <f>_xlfn.XLOOKUP(P97,Tabella1246[Inizio],Tabella1246[Valore],,-1)</f>
        <v>3</v>
      </c>
      <c r="U97" s="207">
        <f t="shared" si="5"/>
        <v>3</v>
      </c>
    </row>
    <row r="98" spans="1:21" ht="19" x14ac:dyDescent="0.2">
      <c r="A98" s="366"/>
      <c r="B98" s="335"/>
      <c r="C98" s="363"/>
      <c r="D98" s="375"/>
      <c r="E98" s="277" t="s">
        <v>261</v>
      </c>
      <c r="F98" s="270" t="s">
        <v>262</v>
      </c>
      <c r="G98" s="271" t="s">
        <v>623</v>
      </c>
      <c r="H98" s="262">
        <v>0</v>
      </c>
      <c r="I98" s="262">
        <v>0</v>
      </c>
      <c r="J98" s="263">
        <v>0</v>
      </c>
      <c r="K98" s="264">
        <v>0</v>
      </c>
      <c r="L98" s="273">
        <f>_xlfn.XLOOKUP(H98,Tabella1[Inizio],Tabella1[Valore],,-1)</f>
        <v>1</v>
      </c>
      <c r="M98" s="274">
        <v>1</v>
      </c>
      <c r="N98" s="274">
        <f>_xlfn.XLOOKUP(J98,Tabella12[Inizio],Tabella12[Valore],,-1)</f>
        <v>1</v>
      </c>
      <c r="O98" s="274">
        <v>4</v>
      </c>
      <c r="P98" s="273">
        <v>5</v>
      </c>
      <c r="Q98" s="275">
        <v>4</v>
      </c>
      <c r="R98" s="276">
        <f t="shared" si="4"/>
        <v>20</v>
      </c>
      <c r="S98" s="200">
        <f>_xlfn.XLOOKUP(L98,Tabella1246[Inizio],Tabella1246[Valore],,-1)</f>
        <v>1</v>
      </c>
      <c r="T98" s="201">
        <f>_xlfn.XLOOKUP(P98,Tabella1246[Inizio],Tabella1246[Valore],,-1)</f>
        <v>3</v>
      </c>
      <c r="U98" s="207">
        <f t="shared" si="5"/>
        <v>3</v>
      </c>
    </row>
    <row r="99" spans="1:21" ht="19" x14ac:dyDescent="0.2">
      <c r="A99" s="366"/>
      <c r="B99" s="335"/>
      <c r="C99" s="363"/>
      <c r="D99" s="375"/>
      <c r="E99" s="277" t="s">
        <v>263</v>
      </c>
      <c r="F99" s="270" t="s">
        <v>270</v>
      </c>
      <c r="G99" s="271" t="s">
        <v>264</v>
      </c>
      <c r="H99" s="262">
        <v>0</v>
      </c>
      <c r="I99" s="262">
        <v>0</v>
      </c>
      <c r="J99" s="263">
        <v>0</v>
      </c>
      <c r="K99" s="264">
        <v>0</v>
      </c>
      <c r="L99" s="273">
        <f>_xlfn.XLOOKUP(H99,Tabella1[Inizio],Tabella1[Valore],,-1)</f>
        <v>1</v>
      </c>
      <c r="M99" s="274">
        <v>1</v>
      </c>
      <c r="N99" s="274">
        <f>_xlfn.XLOOKUP(J99,Tabella12[Inizio],Tabella12[Valore],,-1)</f>
        <v>1</v>
      </c>
      <c r="O99" s="274">
        <v>4</v>
      </c>
      <c r="P99" s="273">
        <v>5</v>
      </c>
      <c r="Q99" s="275">
        <v>3</v>
      </c>
      <c r="R99" s="276">
        <f t="shared" si="4"/>
        <v>15</v>
      </c>
      <c r="S99" s="200">
        <f>_xlfn.XLOOKUP(L99,Tabella1246[Inizio],Tabella1246[Valore],,-1)</f>
        <v>1</v>
      </c>
      <c r="T99" s="201">
        <f>_xlfn.XLOOKUP(P99,Tabella1246[Inizio],Tabella1246[Valore],,-1)</f>
        <v>3</v>
      </c>
      <c r="U99" s="207">
        <f t="shared" si="5"/>
        <v>3</v>
      </c>
    </row>
    <row r="100" spans="1:21" ht="19" x14ac:dyDescent="0.2">
      <c r="A100" s="366"/>
      <c r="B100" s="335"/>
      <c r="C100" s="363"/>
      <c r="D100" s="375"/>
      <c r="E100" s="277" t="s">
        <v>635</v>
      </c>
      <c r="F100" s="270" t="s">
        <v>266</v>
      </c>
      <c r="G100" s="271" t="s">
        <v>636</v>
      </c>
      <c r="H100" s="262">
        <v>0</v>
      </c>
      <c r="I100" s="262">
        <v>0</v>
      </c>
      <c r="J100" s="263">
        <v>0</v>
      </c>
      <c r="K100" s="264">
        <v>0</v>
      </c>
      <c r="L100" s="273">
        <f>_xlfn.XLOOKUP(H100,Tabella1[Inizio],Tabella1[Valore],,-1)</f>
        <v>1</v>
      </c>
      <c r="M100" s="274">
        <v>1</v>
      </c>
      <c r="N100" s="274">
        <f>_xlfn.XLOOKUP(J100,Tabella12[Inizio],Tabella12[Valore],,-1)</f>
        <v>1</v>
      </c>
      <c r="O100" s="274">
        <v>3</v>
      </c>
      <c r="P100" s="273">
        <v>4</v>
      </c>
      <c r="Q100" s="275">
        <v>3</v>
      </c>
      <c r="R100" s="276">
        <f t="shared" ref="R100:R107" si="7">L100*P100*Q100</f>
        <v>12</v>
      </c>
      <c r="S100" s="200">
        <f>_xlfn.XLOOKUP(L100,Tabella1246[Inizio],Tabella1246[Valore],,-1)</f>
        <v>1</v>
      </c>
      <c r="T100" s="202">
        <f>_xlfn.XLOOKUP(P100,Tabella1246[Inizio],Tabella1246[Valore],,-1)</f>
        <v>2</v>
      </c>
      <c r="U100" s="205">
        <f t="shared" si="5"/>
        <v>2</v>
      </c>
    </row>
    <row r="101" spans="1:21" ht="19" x14ac:dyDescent="0.2">
      <c r="A101" s="366"/>
      <c r="B101" s="335"/>
      <c r="C101" s="363"/>
      <c r="D101" s="375"/>
      <c r="E101" s="277" t="s">
        <v>635</v>
      </c>
      <c r="F101" s="270" t="s">
        <v>266</v>
      </c>
      <c r="G101" s="271" t="s">
        <v>637</v>
      </c>
      <c r="H101" s="262">
        <v>0</v>
      </c>
      <c r="I101" s="262">
        <v>0</v>
      </c>
      <c r="J101" s="263">
        <v>0</v>
      </c>
      <c r="K101" s="264">
        <v>0</v>
      </c>
      <c r="L101" s="273">
        <f>_xlfn.XLOOKUP(H101,Tabella1[Inizio],Tabella1[Valore],,-1)</f>
        <v>1</v>
      </c>
      <c r="M101" s="274">
        <v>1</v>
      </c>
      <c r="N101" s="274">
        <f>_xlfn.XLOOKUP(J101,Tabella12[Inizio],Tabella12[Valore],,-1)</f>
        <v>1</v>
      </c>
      <c r="O101" s="274">
        <v>3</v>
      </c>
      <c r="P101" s="273">
        <v>4</v>
      </c>
      <c r="Q101" s="275">
        <v>3</v>
      </c>
      <c r="R101" s="276">
        <f t="shared" si="7"/>
        <v>12</v>
      </c>
      <c r="S101" s="200">
        <f>_xlfn.XLOOKUP(L101,Tabella1246[Inizio],Tabella1246[Valore],,-1)</f>
        <v>1</v>
      </c>
      <c r="T101" s="202">
        <f>_xlfn.XLOOKUP(P101,Tabella1246[Inizio],Tabella1246[Valore],,-1)</f>
        <v>2</v>
      </c>
      <c r="U101" s="205">
        <f t="shared" si="5"/>
        <v>2</v>
      </c>
    </row>
    <row r="102" spans="1:21" ht="19" x14ac:dyDescent="0.2">
      <c r="A102" s="366"/>
      <c r="B102" s="335"/>
      <c r="C102" s="363"/>
      <c r="D102" s="304" t="s">
        <v>34</v>
      </c>
      <c r="E102" s="277" t="s">
        <v>638</v>
      </c>
      <c r="F102" s="270" t="s">
        <v>262</v>
      </c>
      <c r="G102" s="271" t="s">
        <v>623</v>
      </c>
      <c r="H102" s="262">
        <v>0</v>
      </c>
      <c r="I102" s="262">
        <v>0</v>
      </c>
      <c r="J102" s="263">
        <v>0</v>
      </c>
      <c r="K102" s="264">
        <v>0</v>
      </c>
      <c r="L102" s="273">
        <f>_xlfn.XLOOKUP(H102,Tabella1[Inizio],Tabella1[Valore],,-1)</f>
        <v>1</v>
      </c>
      <c r="M102" s="274">
        <v>1</v>
      </c>
      <c r="N102" s="274">
        <f>_xlfn.XLOOKUP(J102,Tabella12[Inizio],Tabella12[Valore],,-1)</f>
        <v>1</v>
      </c>
      <c r="O102" s="262">
        <v>4</v>
      </c>
      <c r="P102" s="273">
        <v>5</v>
      </c>
      <c r="Q102" s="275">
        <v>4</v>
      </c>
      <c r="R102" s="276">
        <f t="shared" si="7"/>
        <v>20</v>
      </c>
      <c r="S102" s="200">
        <f>_xlfn.XLOOKUP(L102,Tabella1246[Inizio],Tabella1246[Valore],,-1)</f>
        <v>1</v>
      </c>
      <c r="T102" s="201">
        <f>_xlfn.XLOOKUP(P102,Tabella1246[Inizio],Tabella1246[Valore],,-1)</f>
        <v>3</v>
      </c>
      <c r="U102" s="207">
        <f t="shared" si="5"/>
        <v>3</v>
      </c>
    </row>
    <row r="103" spans="1:21" ht="19" x14ac:dyDescent="0.2">
      <c r="A103" s="366"/>
      <c r="B103" s="335"/>
      <c r="C103" s="363"/>
      <c r="D103" s="304" t="s">
        <v>35</v>
      </c>
      <c r="E103" s="277" t="s">
        <v>233</v>
      </c>
      <c r="F103" s="270" t="s">
        <v>253</v>
      </c>
      <c r="G103" s="271" t="s">
        <v>254</v>
      </c>
      <c r="H103" s="262">
        <v>0</v>
      </c>
      <c r="I103" s="262">
        <v>0</v>
      </c>
      <c r="J103" s="263">
        <v>0</v>
      </c>
      <c r="K103" s="264">
        <v>0</v>
      </c>
      <c r="L103" s="273">
        <f>_xlfn.XLOOKUP(H103,Tabella1[Inizio],Tabella1[Valore],,-1)</f>
        <v>1</v>
      </c>
      <c r="M103" s="274">
        <v>1</v>
      </c>
      <c r="N103" s="274">
        <f>_xlfn.XLOOKUP(J103,Tabella12[Inizio],Tabella12[Valore],,-1)</f>
        <v>1</v>
      </c>
      <c r="O103" s="262">
        <v>4</v>
      </c>
      <c r="P103" s="273">
        <v>5</v>
      </c>
      <c r="Q103" s="275">
        <v>5</v>
      </c>
      <c r="R103" s="276">
        <f t="shared" si="7"/>
        <v>25</v>
      </c>
      <c r="S103" s="200">
        <f>_xlfn.XLOOKUP(L103,Tabella1246[Inizio],Tabella1246[Valore],,-1)</f>
        <v>1</v>
      </c>
      <c r="T103" s="201">
        <f>_xlfn.XLOOKUP(P103,Tabella1246[Inizio],Tabella1246[Valore],,-1)</f>
        <v>3</v>
      </c>
      <c r="U103" s="207">
        <f t="shared" si="5"/>
        <v>3</v>
      </c>
    </row>
    <row r="104" spans="1:21" ht="19" x14ac:dyDescent="0.2">
      <c r="A104" s="366"/>
      <c r="B104" s="335"/>
      <c r="C104" s="363"/>
      <c r="D104" s="304" t="s">
        <v>27</v>
      </c>
      <c r="E104" s="277" t="s">
        <v>621</v>
      </c>
      <c r="F104" s="270" t="s">
        <v>622</v>
      </c>
      <c r="G104" s="271" t="s">
        <v>623</v>
      </c>
      <c r="H104" s="262">
        <v>0</v>
      </c>
      <c r="I104" s="262">
        <v>0</v>
      </c>
      <c r="J104" s="263">
        <v>0</v>
      </c>
      <c r="K104" s="264">
        <v>0</v>
      </c>
      <c r="L104" s="273">
        <f>_xlfn.XLOOKUP(H104,Tabella1[Inizio],Tabella1[Valore],,-1)</f>
        <v>1</v>
      </c>
      <c r="M104" s="274">
        <v>1</v>
      </c>
      <c r="N104" s="274">
        <f>_xlfn.XLOOKUP(J104,Tabella12[Inizio],Tabella12[Valore],,-1)</f>
        <v>1</v>
      </c>
      <c r="O104" s="262">
        <v>5</v>
      </c>
      <c r="P104" s="273">
        <v>6</v>
      </c>
      <c r="Q104" s="275">
        <v>4</v>
      </c>
      <c r="R104" s="276">
        <f t="shared" si="7"/>
        <v>24</v>
      </c>
      <c r="S104" s="200">
        <f>_xlfn.XLOOKUP(L104,Tabella1246[Inizio],Tabella1246[Valore],,-1)</f>
        <v>1</v>
      </c>
      <c r="T104" s="201">
        <f>_xlfn.XLOOKUP(P104,Tabella1246[Inizio],Tabella1246[Valore],,-1)</f>
        <v>3</v>
      </c>
      <c r="U104" s="207">
        <f t="shared" si="5"/>
        <v>3</v>
      </c>
    </row>
    <row r="105" spans="1:21" ht="19" x14ac:dyDescent="0.2">
      <c r="A105" s="366"/>
      <c r="B105" s="335"/>
      <c r="C105" s="363"/>
      <c r="D105" s="304" t="s">
        <v>37</v>
      </c>
      <c r="E105" s="277" t="s">
        <v>260</v>
      </c>
      <c r="F105" s="270" t="s">
        <v>266</v>
      </c>
      <c r="G105" s="271" t="s">
        <v>639</v>
      </c>
      <c r="H105" s="262">
        <v>0</v>
      </c>
      <c r="I105" s="262">
        <v>0</v>
      </c>
      <c r="J105" s="263">
        <v>0</v>
      </c>
      <c r="K105" s="264">
        <v>0</v>
      </c>
      <c r="L105" s="273">
        <f>_xlfn.XLOOKUP(H105,Tabella1[Inizio],Tabella1[Valore],,-1)</f>
        <v>1</v>
      </c>
      <c r="M105" s="274">
        <v>0.8</v>
      </c>
      <c r="N105" s="274">
        <f>_xlfn.XLOOKUP(J105,Tabella12[Inizio],Tabella12[Valore],,-1)</f>
        <v>1</v>
      </c>
      <c r="O105" s="262">
        <v>3</v>
      </c>
      <c r="P105" s="273">
        <v>3.2</v>
      </c>
      <c r="Q105" s="275">
        <v>2</v>
      </c>
      <c r="R105" s="276">
        <f t="shared" si="7"/>
        <v>6.4</v>
      </c>
      <c r="S105" s="200">
        <f>_xlfn.XLOOKUP(L105,Tabella1246[Inizio],Tabella1246[Valore],,-1)</f>
        <v>1</v>
      </c>
      <c r="T105" s="202">
        <f>_xlfn.XLOOKUP(P105,Tabella1246[Inizio],Tabella1246[Valore],,-1)</f>
        <v>2</v>
      </c>
      <c r="U105" s="205">
        <f t="shared" si="5"/>
        <v>2</v>
      </c>
    </row>
    <row r="106" spans="1:21" ht="19" x14ac:dyDescent="0.2">
      <c r="A106" s="366"/>
      <c r="B106" s="335"/>
      <c r="C106" s="363"/>
      <c r="D106" s="304" t="s">
        <v>38</v>
      </c>
      <c r="E106" s="269" t="s">
        <v>640</v>
      </c>
      <c r="F106" s="270" t="s">
        <v>641</v>
      </c>
      <c r="G106" s="271" t="s">
        <v>642</v>
      </c>
      <c r="H106" s="262">
        <v>0</v>
      </c>
      <c r="I106" s="262">
        <v>0</v>
      </c>
      <c r="J106" s="263">
        <v>0</v>
      </c>
      <c r="K106" s="264">
        <v>0</v>
      </c>
      <c r="L106" s="273">
        <f>_xlfn.XLOOKUP(H106,Tabella1[Inizio],Tabella1[Valore],,-1)</f>
        <v>1</v>
      </c>
      <c r="M106" s="274">
        <v>1</v>
      </c>
      <c r="N106" s="274">
        <f>_xlfn.XLOOKUP(J106,Tabella12[Inizio],Tabella12[Valore],,-1)</f>
        <v>1</v>
      </c>
      <c r="O106" s="262">
        <v>6</v>
      </c>
      <c r="P106" s="273">
        <v>7</v>
      </c>
      <c r="Q106" s="275">
        <v>1</v>
      </c>
      <c r="R106" s="276">
        <f t="shared" si="7"/>
        <v>7</v>
      </c>
      <c r="S106" s="200">
        <f>_xlfn.XLOOKUP(L106,Tabella1246[Inizio],Tabella1246[Valore],,-1)</f>
        <v>1</v>
      </c>
      <c r="T106" s="204">
        <f>_xlfn.XLOOKUP(P106,Tabella1246[Inizio],Tabella1246[Valore],,-1)</f>
        <v>4</v>
      </c>
      <c r="U106" s="209">
        <f t="shared" si="5"/>
        <v>4</v>
      </c>
    </row>
    <row r="107" spans="1:21" ht="19" x14ac:dyDescent="0.2">
      <c r="A107" s="367"/>
      <c r="B107" s="368"/>
      <c r="C107" s="364"/>
      <c r="D107" s="305" t="s">
        <v>39</v>
      </c>
      <c r="E107" s="285" t="s">
        <v>643</v>
      </c>
      <c r="F107" s="286" t="s">
        <v>644</v>
      </c>
      <c r="G107" s="287" t="s">
        <v>645</v>
      </c>
      <c r="H107" s="288">
        <v>0</v>
      </c>
      <c r="I107" s="262">
        <v>0</v>
      </c>
      <c r="J107" s="263">
        <v>0</v>
      </c>
      <c r="K107" s="264">
        <v>0</v>
      </c>
      <c r="L107" s="278">
        <f>_xlfn.XLOOKUP(H107,Tabella1[Inizio],Tabella1[Valore],,-1)</f>
        <v>1</v>
      </c>
      <c r="M107" s="279">
        <v>1</v>
      </c>
      <c r="N107" s="279">
        <f>_xlfn.XLOOKUP(J107,Tabella12[Inizio],Tabella12[Valore],,-1)</f>
        <v>1</v>
      </c>
      <c r="O107" s="288">
        <v>4</v>
      </c>
      <c r="P107" s="278">
        <v>5</v>
      </c>
      <c r="Q107" s="280">
        <v>4</v>
      </c>
      <c r="R107" s="281">
        <f t="shared" si="7"/>
        <v>20</v>
      </c>
      <c r="S107" s="200">
        <f>_xlfn.XLOOKUP(L107,Tabella1246[Inizio],Tabella1246[Valore],,-1)</f>
        <v>1</v>
      </c>
      <c r="T107" s="201">
        <f>_xlfn.XLOOKUP(P107,Tabella1246[Inizio],Tabella1246[Valore],,-1)</f>
        <v>3</v>
      </c>
      <c r="U107" s="207">
        <f t="shared" si="5"/>
        <v>3</v>
      </c>
    </row>
  </sheetData>
  <mergeCells count="43">
    <mergeCell ref="R1:R3"/>
    <mergeCell ref="U1:U3"/>
    <mergeCell ref="E1:G1"/>
    <mergeCell ref="L1:Q1"/>
    <mergeCell ref="D93:D95"/>
    <mergeCell ref="D96:D101"/>
    <mergeCell ref="D51:D56"/>
    <mergeCell ref="D63:D65"/>
    <mergeCell ref="D66:D71"/>
    <mergeCell ref="D78:D80"/>
    <mergeCell ref="D81:D86"/>
    <mergeCell ref="D33:D35"/>
    <mergeCell ref="D36:D41"/>
    <mergeCell ref="D48:D50"/>
    <mergeCell ref="E2:G2"/>
    <mergeCell ref="A1:D1"/>
    <mergeCell ref="B24:B32"/>
    <mergeCell ref="C28:C32"/>
    <mergeCell ref="D31:D32"/>
    <mergeCell ref="A33:A107"/>
    <mergeCell ref="B48:B107"/>
    <mergeCell ref="C48:C62"/>
    <mergeCell ref="C63:C77"/>
    <mergeCell ref="C78:C92"/>
    <mergeCell ref="C93:C107"/>
    <mergeCell ref="C33:C47"/>
    <mergeCell ref="B33:B47"/>
    <mergeCell ref="L2:Q2"/>
    <mergeCell ref="D21:D22"/>
    <mergeCell ref="D10:D12"/>
    <mergeCell ref="D13:D18"/>
    <mergeCell ref="D29:D30"/>
    <mergeCell ref="D4:D5"/>
    <mergeCell ref="D6:D7"/>
    <mergeCell ref="A2:D2"/>
    <mergeCell ref="B4:B23"/>
    <mergeCell ref="C4:C18"/>
    <mergeCell ref="C25:C27"/>
    <mergeCell ref="D19:D20"/>
    <mergeCell ref="C19:C22"/>
    <mergeCell ref="D8:D9"/>
    <mergeCell ref="D25:D26"/>
    <mergeCell ref="A4:A3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9E867-F796-40BA-A684-E80C022A467B}">
  <sheetPr codeName="Foglio3">
    <tabColor theme="7" tint="-0.499984740745262"/>
  </sheetPr>
  <dimension ref="A1:U78"/>
  <sheetViews>
    <sheetView zoomScaleNormal="100" workbookViewId="0">
      <selection sqref="A1:XFD1048576"/>
    </sheetView>
  </sheetViews>
  <sheetFormatPr baseColWidth="10" defaultColWidth="10" defaultRowHeight="15" x14ac:dyDescent="0.2"/>
  <cols>
    <col min="1" max="3" width="10" style="3"/>
    <col min="4" max="4" width="19.83203125" style="3" customWidth="1"/>
    <col min="5" max="5" width="28.33203125" style="234" customWidth="1"/>
    <col min="6" max="6" width="37.5" style="3" customWidth="1"/>
    <col min="7" max="7" width="35.33203125" style="3" customWidth="1"/>
    <col min="8" max="8" width="6.83203125" style="13" customWidth="1"/>
    <col min="9" max="9" width="7" style="13" customWidth="1"/>
    <col min="10" max="12" width="10" style="13"/>
    <col min="13" max="13" width="8.83203125" style="13" customWidth="1"/>
    <col min="14" max="14" width="7.83203125" style="13" customWidth="1"/>
    <col min="15" max="15" width="8.83203125" style="13" customWidth="1"/>
    <col min="16" max="16" width="10" style="3"/>
    <col min="17" max="17" width="13.6640625" style="3" customWidth="1"/>
    <col min="18" max="18" width="10" style="3"/>
    <col min="19" max="20" width="0" style="3" hidden="1" customWidth="1"/>
    <col min="21" max="16384" width="10" style="3"/>
  </cols>
  <sheetData>
    <row r="1" spans="1:21" ht="24" x14ac:dyDescent="0.2">
      <c r="A1" s="379" t="s">
        <v>0</v>
      </c>
      <c r="B1" s="380"/>
      <c r="C1" s="380"/>
      <c r="D1" s="381"/>
      <c r="E1" s="388" t="s">
        <v>43</v>
      </c>
      <c r="F1" s="389"/>
      <c r="G1" s="390"/>
      <c r="H1" s="196"/>
      <c r="I1" s="196"/>
      <c r="J1" s="196"/>
      <c r="K1" s="196"/>
      <c r="L1" s="391" t="s">
        <v>826</v>
      </c>
      <c r="M1" s="391"/>
      <c r="N1" s="391"/>
      <c r="O1" s="391"/>
      <c r="P1" s="391"/>
      <c r="Q1" s="392"/>
      <c r="R1" s="463" t="s">
        <v>49</v>
      </c>
      <c r="S1" s="13" t="s">
        <v>818</v>
      </c>
      <c r="T1" s="13" t="s">
        <v>819</v>
      </c>
      <c r="U1" s="340" t="s">
        <v>825</v>
      </c>
    </row>
    <row r="2" spans="1:21" x14ac:dyDescent="0.2">
      <c r="A2" s="382" t="s">
        <v>1</v>
      </c>
      <c r="B2" s="383"/>
      <c r="C2" s="383"/>
      <c r="D2" s="384"/>
      <c r="E2" s="382" t="s">
        <v>44</v>
      </c>
      <c r="F2" s="383"/>
      <c r="G2" s="384"/>
      <c r="H2" s="117"/>
      <c r="I2" s="117"/>
      <c r="J2" s="117"/>
      <c r="K2" s="117"/>
      <c r="L2" s="385" t="s">
        <v>45</v>
      </c>
      <c r="M2" s="385"/>
      <c r="N2" s="385"/>
      <c r="O2" s="385"/>
      <c r="P2" s="385"/>
      <c r="Q2" s="385"/>
      <c r="R2" s="463"/>
      <c r="S2" s="13"/>
      <c r="T2" s="13"/>
      <c r="U2" s="341"/>
    </row>
    <row r="3" spans="1:21" ht="39" x14ac:dyDescent="0.2">
      <c r="A3" s="118" t="s">
        <v>2</v>
      </c>
      <c r="B3" s="119" t="s">
        <v>3</v>
      </c>
      <c r="C3" s="120" t="s">
        <v>4</v>
      </c>
      <c r="D3" s="121" t="s">
        <v>5</v>
      </c>
      <c r="E3" s="122" t="s">
        <v>46</v>
      </c>
      <c r="F3" s="123" t="s">
        <v>47</v>
      </c>
      <c r="G3" s="123" t="s">
        <v>48</v>
      </c>
      <c r="H3" s="124" t="s">
        <v>576</v>
      </c>
      <c r="I3" s="124" t="s">
        <v>792</v>
      </c>
      <c r="J3" s="124" t="s">
        <v>794</v>
      </c>
      <c r="K3" s="125" t="s">
        <v>799</v>
      </c>
      <c r="L3" s="79" t="s">
        <v>795</v>
      </c>
      <c r="M3" s="130" t="s">
        <v>798</v>
      </c>
      <c r="N3" s="130" t="s">
        <v>797</v>
      </c>
      <c r="O3" s="130" t="s">
        <v>796</v>
      </c>
      <c r="P3" s="79" t="s">
        <v>846</v>
      </c>
      <c r="Q3" s="126" t="s">
        <v>793</v>
      </c>
      <c r="R3" s="464"/>
      <c r="S3" s="13"/>
      <c r="T3" s="13"/>
      <c r="U3" s="342"/>
    </row>
    <row r="4" spans="1:21" ht="21" x14ac:dyDescent="0.2">
      <c r="A4" s="393" t="s">
        <v>69</v>
      </c>
      <c r="B4" s="331" t="s">
        <v>70</v>
      </c>
      <c r="C4" s="323" t="s">
        <v>588</v>
      </c>
      <c r="D4" s="29" t="s">
        <v>71</v>
      </c>
      <c r="E4" s="230" t="s">
        <v>297</v>
      </c>
      <c r="F4" s="23" t="s">
        <v>298</v>
      </c>
      <c r="G4" s="24" t="s">
        <v>623</v>
      </c>
      <c r="H4" s="9">
        <v>3</v>
      </c>
      <c r="I4" s="12">
        <v>0</v>
      </c>
      <c r="J4" s="55">
        <f>I4/H4</f>
        <v>0</v>
      </c>
      <c r="K4" s="53">
        <v>1.6666700000000001</v>
      </c>
      <c r="L4" s="84">
        <f>_xlfn.XLOOKUP(H4,Tabella1[Inizio],Tabella1[Valore],,-1)</f>
        <v>2</v>
      </c>
      <c r="M4" s="90">
        <v>0.5</v>
      </c>
      <c r="N4" s="91">
        <f>_xlfn.XLOOKUP(J4,Tabella12[Inizio],Tabella12[Valore],,-1)</f>
        <v>1</v>
      </c>
      <c r="O4" s="91">
        <v>3</v>
      </c>
      <c r="P4" s="56">
        <v>2</v>
      </c>
      <c r="Q4" s="92">
        <v>3</v>
      </c>
      <c r="R4" s="103">
        <f t="shared" ref="R4:R35" si="0">L4*P4*Q4</f>
        <v>12</v>
      </c>
      <c r="S4" s="200">
        <f>_xlfn.XLOOKUP(L4,Tabella1246[Inizio],Tabella1246[Valore],,-1)</f>
        <v>1</v>
      </c>
      <c r="T4" s="200">
        <f>_xlfn.XLOOKUP(P4,Tabella1246[Inizio],Tabella1246[Valore],,-1)</f>
        <v>1</v>
      </c>
      <c r="U4" s="205">
        <f>S4*T4</f>
        <v>1</v>
      </c>
    </row>
    <row r="5" spans="1:21" ht="21" x14ac:dyDescent="0.2">
      <c r="A5" s="394"/>
      <c r="B5" s="332"/>
      <c r="C5" s="324"/>
      <c r="D5" s="29" t="s">
        <v>72</v>
      </c>
      <c r="E5" s="231" t="s">
        <v>299</v>
      </c>
      <c r="F5" s="22" t="s">
        <v>301</v>
      </c>
      <c r="G5" s="25" t="s">
        <v>300</v>
      </c>
      <c r="H5" s="8">
        <v>1</v>
      </c>
      <c r="I5" s="13">
        <v>0</v>
      </c>
      <c r="J5" s="55">
        <f t="shared" ref="J5:J49" si="1">I5/H5</f>
        <v>0</v>
      </c>
      <c r="K5" s="41">
        <v>2</v>
      </c>
      <c r="L5" s="85">
        <f>_xlfn.XLOOKUP(H5,Tabella1[Inizio],Tabella1[Valore],,-1)</f>
        <v>1</v>
      </c>
      <c r="M5" s="90">
        <v>1</v>
      </c>
      <c r="N5" s="93">
        <f>_xlfn.XLOOKUP(J5,Tabella12[Inizio],Tabella12[Valore],,-1)</f>
        <v>1</v>
      </c>
      <c r="O5" s="93">
        <v>5</v>
      </c>
      <c r="P5" s="57">
        <v>6</v>
      </c>
      <c r="Q5" s="94">
        <v>5</v>
      </c>
      <c r="R5" s="104">
        <f t="shared" si="0"/>
        <v>30</v>
      </c>
      <c r="S5" s="200">
        <f>_xlfn.XLOOKUP(L5,Tabella1246[Inizio],Tabella1246[Valore],,-1)</f>
        <v>1</v>
      </c>
      <c r="T5" s="203">
        <f>_xlfn.XLOOKUP(P5,Tabella1246[Inizio],Tabella1246[Valore],,-1)</f>
        <v>3</v>
      </c>
      <c r="U5" s="207">
        <f t="shared" ref="U5:U68" si="2">S5*T5</f>
        <v>3</v>
      </c>
    </row>
    <row r="6" spans="1:21" ht="21" x14ac:dyDescent="0.2">
      <c r="A6" s="394"/>
      <c r="B6" s="332"/>
      <c r="C6" s="324"/>
      <c r="D6" s="386" t="s">
        <v>73</v>
      </c>
      <c r="E6" s="231" t="s">
        <v>303</v>
      </c>
      <c r="F6" s="22" t="s">
        <v>666</v>
      </c>
      <c r="G6" s="25" t="s">
        <v>241</v>
      </c>
      <c r="H6" s="8">
        <v>6</v>
      </c>
      <c r="I6" s="13">
        <v>0</v>
      </c>
      <c r="J6" s="55">
        <f t="shared" si="1"/>
        <v>0</v>
      </c>
      <c r="K6" s="41">
        <v>2.4166660000000002</v>
      </c>
      <c r="L6" s="85">
        <f>_xlfn.XLOOKUP(H6,Tabella1[Inizio],Tabella1[Valore],,-1)</f>
        <v>3</v>
      </c>
      <c r="M6" s="90">
        <v>1</v>
      </c>
      <c r="N6" s="93">
        <f>_xlfn.XLOOKUP(J6,Tabella12[Inizio],Tabella12[Valore],,-1)</f>
        <v>1</v>
      </c>
      <c r="O6" s="93">
        <v>5</v>
      </c>
      <c r="P6" s="57">
        <v>6</v>
      </c>
      <c r="Q6" s="94">
        <v>4</v>
      </c>
      <c r="R6" s="104">
        <f t="shared" si="0"/>
        <v>72</v>
      </c>
      <c r="S6" s="200">
        <f>_xlfn.XLOOKUP(L6,Tabella1246[Inizio],Tabella1246[Valore],,-1)</f>
        <v>2</v>
      </c>
      <c r="T6" s="203">
        <f>_xlfn.XLOOKUP(P6,Tabella1246[Inizio],Tabella1246[Valore],,-1)</f>
        <v>3</v>
      </c>
      <c r="U6" s="207">
        <f t="shared" si="2"/>
        <v>6</v>
      </c>
    </row>
    <row r="7" spans="1:21" ht="21" x14ac:dyDescent="0.2">
      <c r="A7" s="394"/>
      <c r="B7" s="332"/>
      <c r="C7" s="324"/>
      <c r="D7" s="386"/>
      <c r="E7" s="231" t="s">
        <v>304</v>
      </c>
      <c r="F7" s="22" t="s">
        <v>667</v>
      </c>
      <c r="G7" s="25" t="s">
        <v>305</v>
      </c>
      <c r="H7" s="8">
        <v>1</v>
      </c>
      <c r="I7" s="13">
        <v>0</v>
      </c>
      <c r="J7" s="55">
        <f t="shared" si="1"/>
        <v>0</v>
      </c>
      <c r="K7" s="41">
        <v>3</v>
      </c>
      <c r="L7" s="85">
        <f>_xlfn.XLOOKUP(H7,Tabella1[Inizio],Tabella1[Valore],,-1)</f>
        <v>1</v>
      </c>
      <c r="M7" s="90">
        <v>1</v>
      </c>
      <c r="N7" s="93">
        <f>_xlfn.XLOOKUP(J7,Tabella12[Inizio],Tabella12[Valore],,-1)</f>
        <v>1</v>
      </c>
      <c r="O7" s="93">
        <v>5</v>
      </c>
      <c r="P7" s="57">
        <v>6</v>
      </c>
      <c r="Q7" s="94">
        <v>5</v>
      </c>
      <c r="R7" s="104">
        <f t="shared" si="0"/>
        <v>30</v>
      </c>
      <c r="S7" s="200">
        <f>_xlfn.XLOOKUP(L7,Tabella1246[Inizio],Tabella1246[Valore],,-1)</f>
        <v>1</v>
      </c>
      <c r="T7" s="203">
        <f>_xlfn.XLOOKUP(P7,Tabella1246[Inizio],Tabella1246[Valore],,-1)</f>
        <v>3</v>
      </c>
      <c r="U7" s="207">
        <f t="shared" si="2"/>
        <v>3</v>
      </c>
    </row>
    <row r="8" spans="1:21" ht="21" x14ac:dyDescent="0.2">
      <c r="A8" s="394"/>
      <c r="B8" s="332"/>
      <c r="C8" s="324"/>
      <c r="D8" s="386"/>
      <c r="E8" s="308" t="s">
        <v>306</v>
      </c>
      <c r="F8" s="22" t="s">
        <v>307</v>
      </c>
      <c r="G8" s="25" t="s">
        <v>308</v>
      </c>
      <c r="H8" s="8">
        <v>1</v>
      </c>
      <c r="I8" s="13">
        <v>1</v>
      </c>
      <c r="J8" s="55">
        <f t="shared" si="1"/>
        <v>1</v>
      </c>
      <c r="K8" s="41">
        <v>2</v>
      </c>
      <c r="L8" s="85">
        <f>_xlfn.XLOOKUP(H8,Tabella1[Inizio],Tabella1[Valore],,-1)</f>
        <v>1</v>
      </c>
      <c r="M8" s="90">
        <v>1</v>
      </c>
      <c r="N8" s="93">
        <f>_xlfn.XLOOKUP(J8,Tabella12[Inizio],Tabella12[Valore],,-1)</f>
        <v>5</v>
      </c>
      <c r="O8" s="93">
        <v>6</v>
      </c>
      <c r="P8" s="57">
        <v>11</v>
      </c>
      <c r="Q8" s="94">
        <v>5</v>
      </c>
      <c r="R8" s="104">
        <f t="shared" si="0"/>
        <v>55</v>
      </c>
      <c r="S8" s="200">
        <f>_xlfn.XLOOKUP(L8,Tabella1246[Inizio],Tabella1246[Valore],,-1)</f>
        <v>1</v>
      </c>
      <c r="T8" s="215">
        <f>_xlfn.XLOOKUP(P8,Tabella1246[Inizio],Tabella1246[Valore],,-1)</f>
        <v>5</v>
      </c>
      <c r="U8" s="209">
        <f t="shared" si="2"/>
        <v>5</v>
      </c>
    </row>
    <row r="9" spans="1:21" ht="21" x14ac:dyDescent="0.2">
      <c r="A9" s="394"/>
      <c r="B9" s="332"/>
      <c r="C9" s="324"/>
      <c r="D9" s="386"/>
      <c r="E9" s="308" t="s">
        <v>306</v>
      </c>
      <c r="F9" s="22" t="s">
        <v>307</v>
      </c>
      <c r="G9" s="25" t="s">
        <v>668</v>
      </c>
      <c r="H9" s="8">
        <v>1</v>
      </c>
      <c r="I9" s="13">
        <v>1</v>
      </c>
      <c r="J9" s="55">
        <f t="shared" si="1"/>
        <v>1</v>
      </c>
      <c r="K9" s="41">
        <v>1</v>
      </c>
      <c r="L9" s="85">
        <f>_xlfn.XLOOKUP(H9,Tabella1[Inizio],Tabella1[Valore],,-1)</f>
        <v>1</v>
      </c>
      <c r="M9" s="90">
        <v>1</v>
      </c>
      <c r="N9" s="93">
        <f>_xlfn.XLOOKUP(J9,Tabella12[Inizio],Tabella12[Valore],,-1)</f>
        <v>5</v>
      </c>
      <c r="O9" s="93">
        <v>6</v>
      </c>
      <c r="P9" s="57">
        <v>11</v>
      </c>
      <c r="Q9" s="94">
        <v>5</v>
      </c>
      <c r="R9" s="104">
        <f t="shared" si="0"/>
        <v>55</v>
      </c>
      <c r="S9" s="200">
        <f>_xlfn.XLOOKUP(L9,Tabella1246[Inizio],Tabella1246[Valore],,-1)</f>
        <v>1</v>
      </c>
      <c r="T9" s="215">
        <f>_xlfn.XLOOKUP(P9,Tabella1246[Inizio],Tabella1246[Valore],,-1)</f>
        <v>5</v>
      </c>
      <c r="U9" s="209">
        <f t="shared" si="2"/>
        <v>5</v>
      </c>
    </row>
    <row r="10" spans="1:21" ht="21" x14ac:dyDescent="0.2">
      <c r="A10" s="394"/>
      <c r="B10" s="332"/>
      <c r="C10" s="325"/>
      <c r="D10" s="29" t="s">
        <v>74</v>
      </c>
      <c r="E10" s="309" t="s">
        <v>302</v>
      </c>
      <c r="F10" s="27" t="s">
        <v>669</v>
      </c>
      <c r="G10" s="28" t="s">
        <v>670</v>
      </c>
      <c r="H10" s="10">
        <v>2</v>
      </c>
      <c r="I10" s="14">
        <v>1</v>
      </c>
      <c r="J10" s="55">
        <f t="shared" si="1"/>
        <v>0.5</v>
      </c>
      <c r="K10" s="45">
        <v>1.25</v>
      </c>
      <c r="L10" s="86">
        <f>_xlfn.XLOOKUP(H10,Tabella1[Inizio],Tabella1[Valore],,-1)</f>
        <v>2</v>
      </c>
      <c r="M10" s="90">
        <v>1</v>
      </c>
      <c r="N10" s="93">
        <f>_xlfn.XLOOKUP(J10,Tabella12[Inizio],Tabella12[Valore],,-1)</f>
        <v>5</v>
      </c>
      <c r="O10" s="93">
        <v>9</v>
      </c>
      <c r="P10" s="58">
        <v>14</v>
      </c>
      <c r="Q10" s="95">
        <v>4</v>
      </c>
      <c r="R10" s="105">
        <f t="shared" si="0"/>
        <v>112</v>
      </c>
      <c r="S10" s="200">
        <f>_xlfn.XLOOKUP(L10,Tabella1246[Inizio],Tabella1246[Valore],,-1)</f>
        <v>1</v>
      </c>
      <c r="T10" s="215">
        <f>_xlfn.XLOOKUP(P10,Tabella1246[Inizio],Tabella1246[Valore],,-1)</f>
        <v>5</v>
      </c>
      <c r="U10" s="209">
        <f t="shared" si="2"/>
        <v>5</v>
      </c>
    </row>
    <row r="11" spans="1:21" ht="21" x14ac:dyDescent="0.2">
      <c r="A11" s="394"/>
      <c r="B11" s="332"/>
      <c r="C11" s="323" t="s">
        <v>580</v>
      </c>
      <c r="D11" s="386" t="s">
        <v>75</v>
      </c>
      <c r="E11" s="230" t="s">
        <v>277</v>
      </c>
      <c r="F11" s="23" t="s">
        <v>327</v>
      </c>
      <c r="G11" s="24" t="s">
        <v>328</v>
      </c>
      <c r="H11" s="9">
        <v>3</v>
      </c>
      <c r="I11" s="12">
        <v>0</v>
      </c>
      <c r="J11" s="55">
        <f t="shared" si="1"/>
        <v>0</v>
      </c>
      <c r="K11" s="53">
        <v>2</v>
      </c>
      <c r="L11" s="84">
        <f>_xlfn.XLOOKUP(H11,Tabella1[Inizio],Tabella1[Valore],,-1)</f>
        <v>2</v>
      </c>
      <c r="M11" s="90">
        <v>1</v>
      </c>
      <c r="N11" s="93">
        <f>_xlfn.XLOOKUP(J11,Tabella12[Inizio],Tabella12[Valore],,-1)</f>
        <v>1</v>
      </c>
      <c r="O11" s="93">
        <v>5</v>
      </c>
      <c r="P11" s="56">
        <v>6</v>
      </c>
      <c r="Q11" s="92">
        <v>5</v>
      </c>
      <c r="R11" s="103">
        <f t="shared" si="0"/>
        <v>60</v>
      </c>
      <c r="S11" s="200">
        <f>_xlfn.XLOOKUP(L11,Tabella1246[Inizio],Tabella1246[Valore],,-1)</f>
        <v>1</v>
      </c>
      <c r="T11" s="203">
        <f>_xlfn.XLOOKUP(P11,Tabella1246[Inizio],Tabella1246[Valore],,-1)</f>
        <v>3</v>
      </c>
      <c r="U11" s="207">
        <f t="shared" si="2"/>
        <v>3</v>
      </c>
    </row>
    <row r="12" spans="1:21" ht="21" x14ac:dyDescent="0.2">
      <c r="A12" s="394"/>
      <c r="B12" s="332"/>
      <c r="C12" s="324"/>
      <c r="D12" s="386"/>
      <c r="E12" s="231" t="s">
        <v>233</v>
      </c>
      <c r="F12" s="22" t="s">
        <v>327</v>
      </c>
      <c r="G12" s="25" t="s">
        <v>329</v>
      </c>
      <c r="H12" s="8">
        <v>1</v>
      </c>
      <c r="I12" s="13">
        <v>0</v>
      </c>
      <c r="J12" s="55">
        <f t="shared" si="1"/>
        <v>0</v>
      </c>
      <c r="K12" s="41">
        <v>1</v>
      </c>
      <c r="L12" s="85">
        <f>_xlfn.XLOOKUP(H12,Tabella1[Inizio],Tabella1[Valore],,-1)</f>
        <v>1</v>
      </c>
      <c r="M12" s="90">
        <v>1</v>
      </c>
      <c r="N12" s="93">
        <f>_xlfn.XLOOKUP(J12,Tabella12[Inizio],Tabella12[Valore],,-1)</f>
        <v>1</v>
      </c>
      <c r="O12" s="93">
        <v>4</v>
      </c>
      <c r="P12" s="57">
        <v>5</v>
      </c>
      <c r="Q12" s="94">
        <v>4</v>
      </c>
      <c r="R12" s="104">
        <f t="shared" si="0"/>
        <v>20</v>
      </c>
      <c r="S12" s="200">
        <f>_xlfn.XLOOKUP(L12,Tabella1246[Inizio],Tabella1246[Valore],,-1)</f>
        <v>1</v>
      </c>
      <c r="T12" s="203">
        <f>_xlfn.XLOOKUP(P12,Tabella1246[Inizio],Tabella1246[Valore],,-1)</f>
        <v>3</v>
      </c>
      <c r="U12" s="207">
        <f t="shared" si="2"/>
        <v>3</v>
      </c>
    </row>
    <row r="13" spans="1:21" ht="21" x14ac:dyDescent="0.2">
      <c r="A13" s="394"/>
      <c r="B13" s="332"/>
      <c r="C13" s="324"/>
      <c r="D13" s="386" t="s">
        <v>76</v>
      </c>
      <c r="E13" s="231" t="s">
        <v>332</v>
      </c>
      <c r="F13" s="22" t="s">
        <v>333</v>
      </c>
      <c r="G13" s="25" t="s">
        <v>331</v>
      </c>
      <c r="H13" s="8">
        <v>4</v>
      </c>
      <c r="I13" s="13">
        <v>0</v>
      </c>
      <c r="J13" s="55">
        <f t="shared" si="1"/>
        <v>0</v>
      </c>
      <c r="K13" s="41">
        <v>1.625</v>
      </c>
      <c r="L13" s="85">
        <f>_xlfn.XLOOKUP(H13,Tabella1[Inizio],Tabella1[Valore],,-1)</f>
        <v>2</v>
      </c>
      <c r="M13" s="90">
        <v>0.8</v>
      </c>
      <c r="N13" s="93">
        <f>_xlfn.XLOOKUP(J13,Tabella12[Inizio],Tabella12[Valore],,-1)</f>
        <v>1</v>
      </c>
      <c r="O13" s="93">
        <v>4</v>
      </c>
      <c r="P13" s="57">
        <v>4</v>
      </c>
      <c r="Q13" s="94">
        <v>3</v>
      </c>
      <c r="R13" s="104">
        <f t="shared" si="0"/>
        <v>24</v>
      </c>
      <c r="S13" s="200">
        <f>_xlfn.XLOOKUP(L13,Tabella1246[Inizio],Tabella1246[Valore],,-1)</f>
        <v>1</v>
      </c>
      <c r="T13" s="200">
        <f>_xlfn.XLOOKUP(P13,Tabella1246[Inizio],Tabella1246[Valore],,-1)</f>
        <v>2</v>
      </c>
      <c r="U13" s="205">
        <f t="shared" si="2"/>
        <v>2</v>
      </c>
    </row>
    <row r="14" spans="1:21" ht="21" x14ac:dyDescent="0.2">
      <c r="A14" s="394"/>
      <c r="B14" s="332"/>
      <c r="C14" s="324"/>
      <c r="D14" s="386"/>
      <c r="E14" s="308" t="s">
        <v>322</v>
      </c>
      <c r="F14" s="22" t="s">
        <v>335</v>
      </c>
      <c r="G14" s="25" t="s">
        <v>671</v>
      </c>
      <c r="H14" s="8">
        <v>4</v>
      </c>
      <c r="I14" s="13">
        <v>1</v>
      </c>
      <c r="J14" s="55">
        <f t="shared" si="1"/>
        <v>0.25</v>
      </c>
      <c r="K14" s="41">
        <v>2</v>
      </c>
      <c r="L14" s="85">
        <f>_xlfn.XLOOKUP(H14,Tabella1[Inizio],Tabella1[Valore],,-1)</f>
        <v>2</v>
      </c>
      <c r="M14" s="90">
        <v>0.8</v>
      </c>
      <c r="N14" s="93">
        <f>_xlfn.XLOOKUP(J14,Tabella12[Inizio],Tabella12[Valore],,-1)</f>
        <v>3</v>
      </c>
      <c r="O14" s="93">
        <v>6</v>
      </c>
      <c r="P14" s="57">
        <v>7.2</v>
      </c>
      <c r="Q14" s="94">
        <v>5</v>
      </c>
      <c r="R14" s="104">
        <f t="shared" si="0"/>
        <v>72</v>
      </c>
      <c r="S14" s="200">
        <f>_xlfn.XLOOKUP(L14,Tabella1246[Inizio],Tabella1246[Valore],,-1)</f>
        <v>1</v>
      </c>
      <c r="T14" s="215">
        <f>_xlfn.XLOOKUP(P14,Tabella1246[Inizio],Tabella1246[Valore],,-1)</f>
        <v>4</v>
      </c>
      <c r="U14" s="209">
        <f t="shared" si="2"/>
        <v>4</v>
      </c>
    </row>
    <row r="15" spans="1:21" ht="21" x14ac:dyDescent="0.2">
      <c r="A15" s="394"/>
      <c r="B15" s="332"/>
      <c r="C15" s="324"/>
      <c r="D15" s="386"/>
      <c r="E15" s="231" t="s">
        <v>334</v>
      </c>
      <c r="F15" s="22" t="s">
        <v>333</v>
      </c>
      <c r="G15" s="25" t="s">
        <v>331</v>
      </c>
      <c r="H15" s="8">
        <v>3</v>
      </c>
      <c r="I15" s="13">
        <v>0</v>
      </c>
      <c r="J15" s="55">
        <f t="shared" si="1"/>
        <v>0</v>
      </c>
      <c r="K15" s="41">
        <v>3.3333300000000001</v>
      </c>
      <c r="L15" s="85">
        <f>_xlfn.XLOOKUP(H15,Tabella1[Inizio],Tabella1[Valore],,-1)</f>
        <v>2</v>
      </c>
      <c r="M15" s="90">
        <v>0.8</v>
      </c>
      <c r="N15" s="93">
        <f>_xlfn.XLOOKUP(J15,Tabella12[Inizio],Tabella12[Valore],,-1)</f>
        <v>1</v>
      </c>
      <c r="O15" s="93">
        <v>5</v>
      </c>
      <c r="P15" s="57">
        <v>4.8000000000000007</v>
      </c>
      <c r="Q15" s="94">
        <v>5</v>
      </c>
      <c r="R15" s="104">
        <f t="shared" si="0"/>
        <v>48.000000000000007</v>
      </c>
      <c r="S15" s="200">
        <f>_xlfn.XLOOKUP(L15,Tabella1246[Inizio],Tabella1246[Valore],,-1)</f>
        <v>1</v>
      </c>
      <c r="T15" s="200">
        <f>_xlfn.XLOOKUP(P15,Tabella1246[Inizio],Tabella1246[Valore],,-1)</f>
        <v>2</v>
      </c>
      <c r="U15" s="205">
        <f t="shared" si="2"/>
        <v>2</v>
      </c>
    </row>
    <row r="16" spans="1:21" ht="21" x14ac:dyDescent="0.2">
      <c r="A16" s="394"/>
      <c r="B16" s="332"/>
      <c r="C16" s="324"/>
      <c r="D16" s="386" t="s">
        <v>39</v>
      </c>
      <c r="E16" s="231" t="s">
        <v>330</v>
      </c>
      <c r="F16" s="22" t="s">
        <v>326</v>
      </c>
      <c r="G16" s="25" t="s">
        <v>241</v>
      </c>
      <c r="H16" s="8">
        <v>0</v>
      </c>
      <c r="I16" s="13">
        <v>0</v>
      </c>
      <c r="J16" s="55">
        <v>0</v>
      </c>
      <c r="K16" s="41">
        <v>0</v>
      </c>
      <c r="L16" s="85">
        <f>_xlfn.XLOOKUP(H16,Tabella1[Inizio],Tabella1[Valore],,-1)</f>
        <v>1</v>
      </c>
      <c r="M16" s="90">
        <v>1</v>
      </c>
      <c r="N16" s="93">
        <f>_xlfn.XLOOKUP(J16,Tabella12[Inizio],Tabella12[Valore],,-1)</f>
        <v>1</v>
      </c>
      <c r="O16" s="93">
        <v>3</v>
      </c>
      <c r="P16" s="57">
        <v>4</v>
      </c>
      <c r="Q16" s="94">
        <v>4</v>
      </c>
      <c r="R16" s="104">
        <f t="shared" si="0"/>
        <v>16</v>
      </c>
      <c r="S16" s="200">
        <f>_xlfn.XLOOKUP(L16,Tabella1246[Inizio],Tabella1246[Valore],,-1)</f>
        <v>1</v>
      </c>
      <c r="T16" s="200">
        <f>_xlfn.XLOOKUP(P16,Tabella1246[Inizio],Tabella1246[Valore],,-1)</f>
        <v>2</v>
      </c>
      <c r="U16" s="205">
        <f t="shared" si="2"/>
        <v>2</v>
      </c>
    </row>
    <row r="17" spans="1:21" ht="21" x14ac:dyDescent="0.2">
      <c r="A17" s="394"/>
      <c r="B17" s="332"/>
      <c r="C17" s="325"/>
      <c r="D17" s="386"/>
      <c r="E17" s="237" t="s">
        <v>672</v>
      </c>
      <c r="F17" s="27" t="s">
        <v>326</v>
      </c>
      <c r="G17" s="28" t="s">
        <v>325</v>
      </c>
      <c r="H17" s="10">
        <v>1</v>
      </c>
      <c r="I17" s="14">
        <v>0</v>
      </c>
      <c r="J17" s="55">
        <f t="shared" si="1"/>
        <v>0</v>
      </c>
      <c r="K17" s="45">
        <v>2</v>
      </c>
      <c r="L17" s="86">
        <f>_xlfn.XLOOKUP(H17,Tabella1[Inizio],Tabella1[Valore],,-1)</f>
        <v>1</v>
      </c>
      <c r="M17" s="90">
        <v>1</v>
      </c>
      <c r="N17" s="93">
        <f>_xlfn.XLOOKUP(J17,Tabella12[Inizio],Tabella12[Valore],,-1)</f>
        <v>1</v>
      </c>
      <c r="O17" s="93">
        <v>5</v>
      </c>
      <c r="P17" s="58">
        <v>6</v>
      </c>
      <c r="Q17" s="95">
        <v>5</v>
      </c>
      <c r="R17" s="105">
        <f t="shared" si="0"/>
        <v>30</v>
      </c>
      <c r="S17" s="200">
        <f>_xlfn.XLOOKUP(L17,Tabella1246[Inizio],Tabella1246[Valore],,-1)</f>
        <v>1</v>
      </c>
      <c r="T17" s="203">
        <f>_xlfn.XLOOKUP(P17,Tabella1246[Inizio],Tabella1246[Valore],,-1)</f>
        <v>3</v>
      </c>
      <c r="U17" s="207">
        <f t="shared" si="2"/>
        <v>3</v>
      </c>
    </row>
    <row r="18" spans="1:21" ht="21" x14ac:dyDescent="0.2">
      <c r="A18" s="394"/>
      <c r="B18" s="332"/>
      <c r="C18" s="323" t="s">
        <v>579</v>
      </c>
      <c r="D18" s="386" t="s">
        <v>77</v>
      </c>
      <c r="E18" s="230" t="s">
        <v>316</v>
      </c>
      <c r="F18" s="23" t="s">
        <v>276</v>
      </c>
      <c r="G18" s="24" t="s">
        <v>673</v>
      </c>
      <c r="H18" s="9">
        <v>5</v>
      </c>
      <c r="I18" s="12">
        <v>0</v>
      </c>
      <c r="J18" s="55">
        <f t="shared" si="1"/>
        <v>0</v>
      </c>
      <c r="K18" s="53">
        <v>1.4</v>
      </c>
      <c r="L18" s="84">
        <f>_xlfn.XLOOKUP(H18,Tabella1[Inizio],Tabella1[Valore],,-1)</f>
        <v>3</v>
      </c>
      <c r="M18" s="90">
        <v>1</v>
      </c>
      <c r="N18" s="93">
        <f>_xlfn.XLOOKUP(J18,Tabella12[Inizio],Tabella12[Valore],,-1)</f>
        <v>1</v>
      </c>
      <c r="O18" s="93">
        <v>4</v>
      </c>
      <c r="P18" s="56">
        <v>5</v>
      </c>
      <c r="Q18" s="92">
        <v>4</v>
      </c>
      <c r="R18" s="103">
        <f t="shared" si="0"/>
        <v>60</v>
      </c>
      <c r="S18" s="200">
        <f>_xlfn.XLOOKUP(L18,Tabella1246[Inizio],Tabella1246[Valore],,-1)</f>
        <v>2</v>
      </c>
      <c r="T18" s="203">
        <f>_xlfn.XLOOKUP(P18,Tabella1246[Inizio],Tabella1246[Valore],,-1)</f>
        <v>3</v>
      </c>
      <c r="U18" s="207">
        <f t="shared" si="2"/>
        <v>6</v>
      </c>
    </row>
    <row r="19" spans="1:21" ht="21" x14ac:dyDescent="0.2">
      <c r="A19" s="394"/>
      <c r="B19" s="332"/>
      <c r="C19" s="326"/>
      <c r="D19" s="386"/>
      <c r="E19" s="231" t="s">
        <v>320</v>
      </c>
      <c r="F19" s="22" t="s">
        <v>276</v>
      </c>
      <c r="G19" s="25" t="s">
        <v>674</v>
      </c>
      <c r="H19" s="8">
        <v>1</v>
      </c>
      <c r="I19" s="13">
        <v>0</v>
      </c>
      <c r="J19" s="55">
        <f t="shared" si="1"/>
        <v>0</v>
      </c>
      <c r="K19" s="41">
        <v>1</v>
      </c>
      <c r="L19" s="85">
        <f>_xlfn.XLOOKUP(H19,Tabella1[Inizio],Tabella1[Valore],,-1)</f>
        <v>1</v>
      </c>
      <c r="M19" s="90">
        <v>1</v>
      </c>
      <c r="N19" s="93">
        <f>_xlfn.XLOOKUP(J19,Tabella12[Inizio],Tabella12[Valore],,-1)</f>
        <v>1</v>
      </c>
      <c r="O19" s="93">
        <v>4</v>
      </c>
      <c r="P19" s="57">
        <v>5</v>
      </c>
      <c r="Q19" s="94">
        <v>5</v>
      </c>
      <c r="R19" s="104">
        <f t="shared" si="0"/>
        <v>25</v>
      </c>
      <c r="S19" s="200">
        <f>_xlfn.XLOOKUP(L19,Tabella1246[Inizio],Tabella1246[Valore],,-1)</f>
        <v>1</v>
      </c>
      <c r="T19" s="203">
        <f>_xlfn.XLOOKUP(P19,Tabella1246[Inizio],Tabella1246[Valore],,-1)</f>
        <v>3</v>
      </c>
      <c r="U19" s="207">
        <f t="shared" si="2"/>
        <v>3</v>
      </c>
    </row>
    <row r="20" spans="1:21" ht="21" x14ac:dyDescent="0.2">
      <c r="A20" s="394"/>
      <c r="B20" s="332"/>
      <c r="C20" s="326"/>
      <c r="D20" s="386"/>
      <c r="E20" s="308" t="s">
        <v>317</v>
      </c>
      <c r="F20" s="22" t="s">
        <v>276</v>
      </c>
      <c r="G20" s="25" t="s">
        <v>318</v>
      </c>
      <c r="H20" s="8">
        <v>6</v>
      </c>
      <c r="I20" s="13">
        <v>1</v>
      </c>
      <c r="J20" s="55">
        <f t="shared" si="1"/>
        <v>0.16666666666666666</v>
      </c>
      <c r="K20" s="41">
        <v>2.0830000000000002</v>
      </c>
      <c r="L20" s="85">
        <f>_xlfn.XLOOKUP(H20,Tabella1[Inizio],Tabella1[Valore],,-1)</f>
        <v>3</v>
      </c>
      <c r="M20" s="90">
        <v>1</v>
      </c>
      <c r="N20" s="93">
        <f>_xlfn.XLOOKUP(J20,Tabella12[Inizio],Tabella12[Valore],,-1)</f>
        <v>2</v>
      </c>
      <c r="O20" s="93">
        <v>5</v>
      </c>
      <c r="P20" s="57">
        <v>7</v>
      </c>
      <c r="Q20" s="94">
        <v>5</v>
      </c>
      <c r="R20" s="104">
        <f t="shared" si="0"/>
        <v>105</v>
      </c>
      <c r="S20" s="200">
        <f>_xlfn.XLOOKUP(L20,Tabella1246[Inizio],Tabella1246[Valore],,-1)</f>
        <v>2</v>
      </c>
      <c r="T20" s="215">
        <f>_xlfn.XLOOKUP(P20,Tabella1246[Inizio],Tabella1246[Valore],,-1)</f>
        <v>4</v>
      </c>
      <c r="U20" s="209">
        <f t="shared" si="2"/>
        <v>8</v>
      </c>
    </row>
    <row r="21" spans="1:21" ht="21" x14ac:dyDescent="0.2">
      <c r="A21" s="394"/>
      <c r="B21" s="332"/>
      <c r="C21" s="326"/>
      <c r="D21" s="386"/>
      <c r="E21" s="231" t="s">
        <v>319</v>
      </c>
      <c r="F21" s="22" t="s">
        <v>675</v>
      </c>
      <c r="G21" s="25" t="s">
        <v>291</v>
      </c>
      <c r="H21" s="8">
        <v>1</v>
      </c>
      <c r="I21" s="13">
        <v>0</v>
      </c>
      <c r="J21" s="55">
        <f t="shared" si="1"/>
        <v>0</v>
      </c>
      <c r="K21" s="41">
        <v>1.5</v>
      </c>
      <c r="L21" s="85">
        <f>_xlfn.XLOOKUP(H21,Tabella1[Inizio],Tabella1[Valore],,-1)</f>
        <v>1</v>
      </c>
      <c r="M21" s="90">
        <v>1</v>
      </c>
      <c r="N21" s="93">
        <f>_xlfn.XLOOKUP(J21,Tabella12[Inizio],Tabella12[Valore],,-1)</f>
        <v>1</v>
      </c>
      <c r="O21" s="93">
        <v>4</v>
      </c>
      <c r="P21" s="57">
        <v>5</v>
      </c>
      <c r="Q21" s="94">
        <v>4</v>
      </c>
      <c r="R21" s="104">
        <f t="shared" si="0"/>
        <v>20</v>
      </c>
      <c r="S21" s="200">
        <f>_xlfn.XLOOKUP(L21,Tabella1246[Inizio],Tabella1246[Valore],,-1)</f>
        <v>1</v>
      </c>
      <c r="T21" s="203">
        <f>_xlfn.XLOOKUP(P21,Tabella1246[Inizio],Tabella1246[Valore],,-1)</f>
        <v>3</v>
      </c>
      <c r="U21" s="207">
        <f t="shared" si="2"/>
        <v>3</v>
      </c>
    </row>
    <row r="22" spans="1:21" ht="21" x14ac:dyDescent="0.2">
      <c r="A22" s="394"/>
      <c r="B22" s="332"/>
      <c r="C22" s="326"/>
      <c r="D22" s="386" t="s">
        <v>78</v>
      </c>
      <c r="E22" s="231" t="s">
        <v>321</v>
      </c>
      <c r="F22" s="22" t="s">
        <v>276</v>
      </c>
      <c r="G22" s="25" t="s">
        <v>291</v>
      </c>
      <c r="H22" s="8">
        <v>4</v>
      </c>
      <c r="I22" s="13">
        <v>0</v>
      </c>
      <c r="J22" s="55">
        <f t="shared" si="1"/>
        <v>0</v>
      </c>
      <c r="K22" s="41">
        <v>2.125</v>
      </c>
      <c r="L22" s="85">
        <f>_xlfn.XLOOKUP(H22,Tabella1[Inizio],Tabella1[Valore],,-1)</f>
        <v>2</v>
      </c>
      <c r="M22" s="90">
        <v>1</v>
      </c>
      <c r="N22" s="93">
        <f>_xlfn.XLOOKUP(J22,Tabella12[Inizio],Tabella12[Valore],,-1)</f>
        <v>1</v>
      </c>
      <c r="O22" s="93">
        <v>5</v>
      </c>
      <c r="P22" s="57">
        <v>6</v>
      </c>
      <c r="Q22" s="94">
        <v>5</v>
      </c>
      <c r="R22" s="104">
        <f t="shared" si="0"/>
        <v>60</v>
      </c>
      <c r="S22" s="200">
        <f>_xlfn.XLOOKUP(L22,Tabella1246[Inizio],Tabella1246[Valore],,-1)</f>
        <v>1</v>
      </c>
      <c r="T22" s="203">
        <f>_xlfn.XLOOKUP(P22,Tabella1246[Inizio],Tabella1246[Valore],,-1)</f>
        <v>3</v>
      </c>
      <c r="U22" s="207">
        <f t="shared" si="2"/>
        <v>3</v>
      </c>
    </row>
    <row r="23" spans="1:21" ht="21" x14ac:dyDescent="0.2">
      <c r="A23" s="394"/>
      <c r="B23" s="332"/>
      <c r="C23" s="326"/>
      <c r="D23" s="386"/>
      <c r="E23" s="231" t="s">
        <v>676</v>
      </c>
      <c r="F23" s="22" t="s">
        <v>677</v>
      </c>
      <c r="G23" s="25" t="s">
        <v>678</v>
      </c>
      <c r="H23" s="8">
        <v>6</v>
      </c>
      <c r="I23" s="13">
        <v>0</v>
      </c>
      <c r="J23" s="55">
        <f t="shared" si="1"/>
        <v>0</v>
      </c>
      <c r="K23" s="41">
        <v>1.75</v>
      </c>
      <c r="L23" s="85">
        <f>_xlfn.XLOOKUP(H23,Tabella1[Inizio],Tabella1[Valore],,-1)</f>
        <v>3</v>
      </c>
      <c r="M23" s="90">
        <v>1</v>
      </c>
      <c r="N23" s="93">
        <f>_xlfn.XLOOKUP(J23,Tabella12[Inizio],Tabella12[Valore],,-1)</f>
        <v>1</v>
      </c>
      <c r="O23" s="93">
        <v>5</v>
      </c>
      <c r="P23" s="57">
        <v>6</v>
      </c>
      <c r="Q23" s="94">
        <v>3</v>
      </c>
      <c r="R23" s="104">
        <f t="shared" si="0"/>
        <v>54</v>
      </c>
      <c r="S23" s="200">
        <f>_xlfn.XLOOKUP(L23,Tabella1246[Inizio],Tabella1246[Valore],,-1)</f>
        <v>2</v>
      </c>
      <c r="T23" s="203">
        <f>_xlfn.XLOOKUP(P23,Tabella1246[Inizio],Tabella1246[Valore],,-1)</f>
        <v>3</v>
      </c>
      <c r="U23" s="207">
        <f t="shared" si="2"/>
        <v>6</v>
      </c>
    </row>
    <row r="24" spans="1:21" ht="21" x14ac:dyDescent="0.2">
      <c r="A24" s="394"/>
      <c r="B24" s="332"/>
      <c r="C24" s="327"/>
      <c r="D24" s="29" t="s">
        <v>79</v>
      </c>
      <c r="E24" s="308" t="s">
        <v>323</v>
      </c>
      <c r="F24" s="22" t="s">
        <v>324</v>
      </c>
      <c r="G24" s="25" t="s">
        <v>291</v>
      </c>
      <c r="H24" s="10">
        <v>14</v>
      </c>
      <c r="I24" s="14">
        <v>0</v>
      </c>
      <c r="J24" s="55">
        <f t="shared" si="1"/>
        <v>0</v>
      </c>
      <c r="K24" s="45">
        <v>2</v>
      </c>
      <c r="L24" s="86">
        <f>_xlfn.XLOOKUP(H24,Tabella1[Inizio],Tabella1[Valore],,-1)</f>
        <v>6</v>
      </c>
      <c r="M24" s="90">
        <v>1</v>
      </c>
      <c r="N24" s="93">
        <f>_xlfn.XLOOKUP(J24,Tabella12[Inizio],Tabella12[Valore],,-1)</f>
        <v>1</v>
      </c>
      <c r="O24" s="93">
        <v>4</v>
      </c>
      <c r="P24" s="58">
        <v>5</v>
      </c>
      <c r="Q24" s="95">
        <v>5</v>
      </c>
      <c r="R24" s="105">
        <f t="shared" si="0"/>
        <v>150</v>
      </c>
      <c r="S24" s="203">
        <f>_xlfn.XLOOKUP(L24,Tabella1246[Inizio],Tabella1246[Valore],,-1)</f>
        <v>3</v>
      </c>
      <c r="T24" s="203">
        <f>_xlfn.XLOOKUP(P24,Tabella1246[Inizio],Tabella1246[Valore],,-1)</f>
        <v>3</v>
      </c>
      <c r="U24" s="209">
        <f t="shared" si="2"/>
        <v>9</v>
      </c>
    </row>
    <row r="25" spans="1:21" ht="21" x14ac:dyDescent="0.2">
      <c r="A25" s="394"/>
      <c r="B25" s="332"/>
      <c r="C25" s="323" t="s">
        <v>581</v>
      </c>
      <c r="D25" s="83" t="s">
        <v>80</v>
      </c>
      <c r="E25" s="310" t="s">
        <v>345</v>
      </c>
      <c r="F25" s="23" t="s">
        <v>679</v>
      </c>
      <c r="G25" s="24" t="s">
        <v>623</v>
      </c>
      <c r="H25" s="13">
        <v>0</v>
      </c>
      <c r="I25" s="13">
        <v>0</v>
      </c>
      <c r="J25" s="55">
        <v>0</v>
      </c>
      <c r="K25" s="41">
        <v>0</v>
      </c>
      <c r="L25" s="84">
        <f>_xlfn.XLOOKUP(H25,Tabella1[Inizio],Tabella1[Valore],,-1)</f>
        <v>1</v>
      </c>
      <c r="M25" s="90">
        <v>1</v>
      </c>
      <c r="N25" s="93">
        <f>_xlfn.XLOOKUP(J25,Tabella12[Inizio],Tabella12[Valore],,-1)</f>
        <v>1</v>
      </c>
      <c r="O25" s="93">
        <v>9</v>
      </c>
      <c r="P25" s="81">
        <v>10</v>
      </c>
      <c r="Q25" s="96">
        <v>2</v>
      </c>
      <c r="R25" s="106">
        <f t="shared" si="0"/>
        <v>20</v>
      </c>
      <c r="S25" s="200">
        <f>_xlfn.XLOOKUP(L25,Tabella1246[Inizio],Tabella1246[Valore],,-1)</f>
        <v>1</v>
      </c>
      <c r="T25" s="215">
        <f>_xlfn.XLOOKUP(P25,Tabella1246[Inizio],Tabella1246[Valore],,-1)</f>
        <v>5</v>
      </c>
      <c r="U25" s="209">
        <f t="shared" si="2"/>
        <v>5</v>
      </c>
    </row>
    <row r="26" spans="1:21" ht="21" x14ac:dyDescent="0.2">
      <c r="A26" s="394"/>
      <c r="B26" s="332"/>
      <c r="C26" s="324"/>
      <c r="D26" s="387" t="s">
        <v>33</v>
      </c>
      <c r="E26" s="231" t="s">
        <v>252</v>
      </c>
      <c r="F26" s="22" t="s">
        <v>270</v>
      </c>
      <c r="G26" s="25" t="s">
        <v>265</v>
      </c>
      <c r="H26" s="13">
        <v>0</v>
      </c>
      <c r="I26" s="13">
        <v>0</v>
      </c>
      <c r="J26" s="55">
        <v>0</v>
      </c>
      <c r="K26" s="41">
        <v>0</v>
      </c>
      <c r="L26" s="85">
        <f>_xlfn.XLOOKUP(H26,Tabella1[Inizio],Tabella1[Valore],,-1)</f>
        <v>1</v>
      </c>
      <c r="M26" s="90">
        <v>1</v>
      </c>
      <c r="N26" s="93">
        <f>_xlfn.XLOOKUP(J26,Tabella12[Inizio],Tabella12[Valore],,-1)</f>
        <v>1</v>
      </c>
      <c r="O26" s="93">
        <v>5</v>
      </c>
      <c r="P26" s="80">
        <v>6</v>
      </c>
      <c r="Q26" s="85">
        <v>3</v>
      </c>
      <c r="R26" s="107">
        <f t="shared" si="0"/>
        <v>18</v>
      </c>
      <c r="S26" s="200">
        <f>_xlfn.XLOOKUP(L26,Tabella1246[Inizio],Tabella1246[Valore],,-1)</f>
        <v>1</v>
      </c>
      <c r="T26" s="203">
        <f>_xlfn.XLOOKUP(P26,Tabella1246[Inizio],Tabella1246[Valore],,-1)</f>
        <v>3</v>
      </c>
      <c r="U26" s="207">
        <f t="shared" si="2"/>
        <v>3</v>
      </c>
    </row>
    <row r="27" spans="1:21" ht="21" x14ac:dyDescent="0.2">
      <c r="A27" s="394"/>
      <c r="B27" s="332"/>
      <c r="C27" s="324"/>
      <c r="D27" s="387"/>
      <c r="E27" s="308" t="s">
        <v>261</v>
      </c>
      <c r="F27" s="22" t="s">
        <v>680</v>
      </c>
      <c r="G27" s="25" t="s">
        <v>681</v>
      </c>
      <c r="H27" s="13">
        <v>0</v>
      </c>
      <c r="I27" s="13">
        <v>0</v>
      </c>
      <c r="J27" s="55">
        <v>0</v>
      </c>
      <c r="K27" s="41">
        <v>0</v>
      </c>
      <c r="L27" s="85">
        <f>_xlfn.XLOOKUP(H27,Tabella1[Inizio],Tabella1[Valore],,-1)</f>
        <v>1</v>
      </c>
      <c r="M27" s="90">
        <v>1</v>
      </c>
      <c r="N27" s="93">
        <f>_xlfn.XLOOKUP(J27,Tabella12[Inizio],Tabella12[Valore],,-1)</f>
        <v>1</v>
      </c>
      <c r="O27" s="93">
        <v>9</v>
      </c>
      <c r="P27" s="80">
        <v>10</v>
      </c>
      <c r="Q27" s="85">
        <v>4</v>
      </c>
      <c r="R27" s="107">
        <f t="shared" si="0"/>
        <v>40</v>
      </c>
      <c r="S27" s="200">
        <f>_xlfn.XLOOKUP(L27,Tabella1246[Inizio],Tabella1246[Valore],,-1)</f>
        <v>1</v>
      </c>
      <c r="T27" s="215">
        <f>_xlfn.XLOOKUP(P27,Tabella1246[Inizio],Tabella1246[Valore],,-1)</f>
        <v>5</v>
      </c>
      <c r="U27" s="209">
        <f t="shared" si="2"/>
        <v>5</v>
      </c>
    </row>
    <row r="28" spans="1:21" ht="21" x14ac:dyDescent="0.2">
      <c r="A28" s="394"/>
      <c r="B28" s="332"/>
      <c r="C28" s="324"/>
      <c r="D28" s="387"/>
      <c r="E28" s="308" t="s">
        <v>263</v>
      </c>
      <c r="F28" s="22" t="s">
        <v>682</v>
      </c>
      <c r="G28" s="25" t="s">
        <v>683</v>
      </c>
      <c r="H28" s="13">
        <v>0</v>
      </c>
      <c r="I28" s="13">
        <v>0</v>
      </c>
      <c r="J28" s="55">
        <v>0</v>
      </c>
      <c r="K28" s="41">
        <v>0</v>
      </c>
      <c r="L28" s="85">
        <f>_xlfn.XLOOKUP(H28,Tabella1[Inizio],Tabella1[Valore],,-1)</f>
        <v>1</v>
      </c>
      <c r="M28" s="90">
        <v>1</v>
      </c>
      <c r="N28" s="93">
        <f>_xlfn.XLOOKUP(J28,Tabella12[Inizio],Tabella12[Valore],,-1)</f>
        <v>1</v>
      </c>
      <c r="O28" s="93">
        <v>6</v>
      </c>
      <c r="P28" s="80">
        <v>7</v>
      </c>
      <c r="Q28" s="85">
        <v>3</v>
      </c>
      <c r="R28" s="107">
        <f t="shared" si="0"/>
        <v>21</v>
      </c>
      <c r="S28" s="200">
        <f>_xlfn.XLOOKUP(L28,Tabella1246[Inizio],Tabella1246[Valore],,-1)</f>
        <v>1</v>
      </c>
      <c r="T28" s="215">
        <f>_xlfn.XLOOKUP(P28,Tabella1246[Inizio],Tabella1246[Valore],,-1)</f>
        <v>4</v>
      </c>
      <c r="U28" s="209">
        <f t="shared" si="2"/>
        <v>4</v>
      </c>
    </row>
    <row r="29" spans="1:21" ht="21" x14ac:dyDescent="0.2">
      <c r="A29" s="394"/>
      <c r="B29" s="332"/>
      <c r="C29" s="324"/>
      <c r="D29" s="387"/>
      <c r="E29" s="308" t="s">
        <v>684</v>
      </c>
      <c r="F29" s="22" t="s">
        <v>685</v>
      </c>
      <c r="G29" s="25" t="s">
        <v>636</v>
      </c>
      <c r="H29" s="13">
        <v>0</v>
      </c>
      <c r="I29" s="13">
        <v>0</v>
      </c>
      <c r="J29" s="55">
        <v>0</v>
      </c>
      <c r="K29" s="41">
        <v>0</v>
      </c>
      <c r="L29" s="85">
        <f>_xlfn.XLOOKUP(H29,Tabella1[Inizio],Tabella1[Valore],,-1)</f>
        <v>1</v>
      </c>
      <c r="M29" s="90">
        <v>1</v>
      </c>
      <c r="N29" s="93">
        <f>_xlfn.XLOOKUP(J29,Tabella12[Inizio],Tabella12[Valore],,-1)</f>
        <v>1</v>
      </c>
      <c r="O29" s="93">
        <v>9</v>
      </c>
      <c r="P29" s="80">
        <v>10</v>
      </c>
      <c r="Q29" s="85">
        <v>3</v>
      </c>
      <c r="R29" s="107">
        <f t="shared" si="0"/>
        <v>30</v>
      </c>
      <c r="S29" s="200">
        <f>_xlfn.XLOOKUP(L29,Tabella1246[Inizio],Tabella1246[Valore],,-1)</f>
        <v>1</v>
      </c>
      <c r="T29" s="215">
        <f>_xlfn.XLOOKUP(P29,Tabella1246[Inizio],Tabella1246[Valore],,-1)</f>
        <v>5</v>
      </c>
      <c r="U29" s="209">
        <f t="shared" si="2"/>
        <v>5</v>
      </c>
    </row>
    <row r="30" spans="1:21" ht="21" x14ac:dyDescent="0.2">
      <c r="A30" s="394"/>
      <c r="B30" s="332"/>
      <c r="C30" s="324"/>
      <c r="D30" s="387"/>
      <c r="E30" s="308" t="s">
        <v>684</v>
      </c>
      <c r="F30" s="22" t="s">
        <v>685</v>
      </c>
      <c r="G30" s="25" t="s">
        <v>637</v>
      </c>
      <c r="H30" s="13">
        <v>0</v>
      </c>
      <c r="I30" s="13">
        <v>0</v>
      </c>
      <c r="J30" s="55">
        <v>0</v>
      </c>
      <c r="K30" s="41">
        <v>0</v>
      </c>
      <c r="L30" s="85">
        <f>_xlfn.XLOOKUP(H30,Tabella1[Inizio],Tabella1[Valore],,-1)</f>
        <v>1</v>
      </c>
      <c r="M30" s="90">
        <v>1</v>
      </c>
      <c r="N30" s="93">
        <f>_xlfn.XLOOKUP(J30,Tabella12[Inizio],Tabella12[Valore],,-1)</f>
        <v>1</v>
      </c>
      <c r="O30" s="93">
        <v>9</v>
      </c>
      <c r="P30" s="80">
        <v>10</v>
      </c>
      <c r="Q30" s="85">
        <v>3</v>
      </c>
      <c r="R30" s="107">
        <f t="shared" si="0"/>
        <v>30</v>
      </c>
      <c r="S30" s="200">
        <f>_xlfn.XLOOKUP(L30,Tabella1246[Inizio],Tabella1246[Valore],,-1)</f>
        <v>1</v>
      </c>
      <c r="T30" s="215">
        <f>_xlfn.XLOOKUP(P30,Tabella1246[Inizio],Tabella1246[Valore],,-1)</f>
        <v>5</v>
      </c>
      <c r="U30" s="209">
        <f t="shared" si="2"/>
        <v>5</v>
      </c>
    </row>
    <row r="31" spans="1:21" ht="21" x14ac:dyDescent="0.2">
      <c r="A31" s="394"/>
      <c r="B31" s="332"/>
      <c r="C31" s="324"/>
      <c r="D31" s="387" t="s">
        <v>32</v>
      </c>
      <c r="E31" s="231" t="s">
        <v>251</v>
      </c>
      <c r="F31" s="22" t="s">
        <v>270</v>
      </c>
      <c r="G31" s="25" t="s">
        <v>183</v>
      </c>
      <c r="H31" s="13">
        <v>1</v>
      </c>
      <c r="I31" s="13">
        <v>0</v>
      </c>
      <c r="J31" s="55">
        <f t="shared" si="1"/>
        <v>0</v>
      </c>
      <c r="K31" s="41">
        <v>2</v>
      </c>
      <c r="L31" s="85">
        <f>_xlfn.XLOOKUP(H31,Tabella1[Inizio],Tabella1[Valore],,-1)</f>
        <v>1</v>
      </c>
      <c r="M31" s="90">
        <v>1</v>
      </c>
      <c r="N31" s="93">
        <f>_xlfn.XLOOKUP(J31,Tabella12[Inizio],Tabella12[Valore],,-1)</f>
        <v>1</v>
      </c>
      <c r="O31" s="93">
        <v>5</v>
      </c>
      <c r="P31" s="80">
        <v>6</v>
      </c>
      <c r="Q31" s="85">
        <v>4</v>
      </c>
      <c r="R31" s="107">
        <f t="shared" si="0"/>
        <v>24</v>
      </c>
      <c r="S31" s="200">
        <f>_xlfn.XLOOKUP(L31,Tabella1246[Inizio],Tabella1246[Valore],,-1)</f>
        <v>1</v>
      </c>
      <c r="T31" s="203">
        <f>_xlfn.XLOOKUP(P31,Tabella1246[Inizio],Tabella1246[Valore],,-1)</f>
        <v>3</v>
      </c>
      <c r="U31" s="207">
        <f t="shared" si="2"/>
        <v>3</v>
      </c>
    </row>
    <row r="32" spans="1:21" ht="21" x14ac:dyDescent="0.2">
      <c r="A32" s="394"/>
      <c r="B32" s="332"/>
      <c r="C32" s="324"/>
      <c r="D32" s="387"/>
      <c r="E32" s="308" t="s">
        <v>631</v>
      </c>
      <c r="F32" s="22" t="s">
        <v>686</v>
      </c>
      <c r="G32" s="25" t="s">
        <v>183</v>
      </c>
      <c r="H32" s="13">
        <v>1</v>
      </c>
      <c r="I32" s="13">
        <v>1</v>
      </c>
      <c r="J32" s="55">
        <f t="shared" si="1"/>
        <v>1</v>
      </c>
      <c r="K32" s="41">
        <v>2</v>
      </c>
      <c r="L32" s="85">
        <f>_xlfn.XLOOKUP(H32,Tabella1[Inizio],Tabella1[Valore],,-1)</f>
        <v>1</v>
      </c>
      <c r="M32" s="90">
        <v>1</v>
      </c>
      <c r="N32" s="93">
        <f>_xlfn.XLOOKUP(J32,Tabella12[Inizio],Tabella12[Valore],,-1)</f>
        <v>5</v>
      </c>
      <c r="O32" s="93">
        <v>7</v>
      </c>
      <c r="P32" s="80">
        <v>12</v>
      </c>
      <c r="Q32" s="85">
        <v>4</v>
      </c>
      <c r="R32" s="107">
        <f t="shared" si="0"/>
        <v>48</v>
      </c>
      <c r="S32" s="200">
        <f>_xlfn.XLOOKUP(L32,Tabella1246[Inizio],Tabella1246[Valore],,-1)</f>
        <v>1</v>
      </c>
      <c r="T32" s="215">
        <f>_xlfn.XLOOKUP(P32,Tabella1246[Inizio],Tabella1246[Valore],,-1)</f>
        <v>5</v>
      </c>
      <c r="U32" s="209">
        <f t="shared" si="2"/>
        <v>5</v>
      </c>
    </row>
    <row r="33" spans="1:21" ht="21" x14ac:dyDescent="0.2">
      <c r="A33" s="394"/>
      <c r="B33" s="332"/>
      <c r="C33" s="324"/>
      <c r="D33" s="387"/>
      <c r="E33" s="308" t="s">
        <v>687</v>
      </c>
      <c r="F33" s="22" t="s">
        <v>686</v>
      </c>
      <c r="G33" s="25" t="s">
        <v>688</v>
      </c>
      <c r="H33" s="13">
        <v>0</v>
      </c>
      <c r="I33" s="13">
        <v>0</v>
      </c>
      <c r="J33" s="55">
        <v>0</v>
      </c>
      <c r="K33" s="41">
        <v>0</v>
      </c>
      <c r="L33" s="85">
        <f>_xlfn.XLOOKUP(H33,Tabella1[Inizio],Tabella1[Valore],,-1)</f>
        <v>1</v>
      </c>
      <c r="M33" s="90">
        <v>1</v>
      </c>
      <c r="N33" s="93">
        <f>_xlfn.XLOOKUP(J33,Tabella12[Inizio],Tabella12[Valore],,-1)</f>
        <v>1</v>
      </c>
      <c r="O33" s="93">
        <v>7</v>
      </c>
      <c r="P33" s="80">
        <v>8</v>
      </c>
      <c r="Q33" s="85">
        <v>4</v>
      </c>
      <c r="R33" s="107">
        <f t="shared" si="0"/>
        <v>32</v>
      </c>
      <c r="S33" s="200">
        <f>_xlfn.XLOOKUP(L33,Tabella1246[Inizio],Tabella1246[Valore],,-1)</f>
        <v>1</v>
      </c>
      <c r="T33" s="215">
        <f>_xlfn.XLOOKUP(P33,Tabella1246[Inizio],Tabella1246[Valore],,-1)</f>
        <v>4</v>
      </c>
      <c r="U33" s="209">
        <f t="shared" si="2"/>
        <v>4</v>
      </c>
    </row>
    <row r="34" spans="1:21" ht="21" x14ac:dyDescent="0.2">
      <c r="A34" s="394"/>
      <c r="B34" s="332"/>
      <c r="C34" s="325"/>
      <c r="D34" s="83" t="s">
        <v>68</v>
      </c>
      <c r="E34" s="237" t="s">
        <v>260</v>
      </c>
      <c r="F34" s="27" t="s">
        <v>689</v>
      </c>
      <c r="G34" s="28" t="s">
        <v>623</v>
      </c>
      <c r="H34" s="14">
        <v>1</v>
      </c>
      <c r="I34" s="14">
        <v>0</v>
      </c>
      <c r="J34" s="55">
        <f t="shared" si="1"/>
        <v>0</v>
      </c>
      <c r="K34" s="45">
        <v>0.5</v>
      </c>
      <c r="L34" s="86">
        <f>_xlfn.XLOOKUP(H34,Tabella1[Inizio],Tabella1[Valore],,-1)</f>
        <v>1</v>
      </c>
      <c r="M34" s="90">
        <v>1</v>
      </c>
      <c r="N34" s="93">
        <f>_xlfn.XLOOKUP(J34,Tabella12[Inizio],Tabella12[Valore],,-1)</f>
        <v>1</v>
      </c>
      <c r="O34" s="93">
        <v>5</v>
      </c>
      <c r="P34" s="82">
        <v>6</v>
      </c>
      <c r="Q34" s="86">
        <v>2</v>
      </c>
      <c r="R34" s="108">
        <f t="shared" si="0"/>
        <v>12</v>
      </c>
      <c r="S34" s="200">
        <f>_xlfn.XLOOKUP(L34,Tabella1246[Inizio],Tabella1246[Valore],,-1)</f>
        <v>1</v>
      </c>
      <c r="T34" s="203">
        <f>_xlfn.XLOOKUP(P34,Tabella1246[Inizio],Tabella1246[Valore],,-1)</f>
        <v>3</v>
      </c>
      <c r="U34" s="207">
        <f t="shared" si="2"/>
        <v>3</v>
      </c>
    </row>
    <row r="35" spans="1:21" ht="21" x14ac:dyDescent="0.2">
      <c r="A35" s="394"/>
      <c r="B35" s="332"/>
      <c r="C35" s="323" t="s">
        <v>582</v>
      </c>
      <c r="D35" s="386" t="s">
        <v>81</v>
      </c>
      <c r="E35" s="231" t="s">
        <v>312</v>
      </c>
      <c r="F35" s="22" t="s">
        <v>311</v>
      </c>
      <c r="G35" s="25" t="s">
        <v>690</v>
      </c>
      <c r="H35" s="9">
        <v>3</v>
      </c>
      <c r="I35" s="12">
        <v>0</v>
      </c>
      <c r="J35" s="55">
        <f t="shared" si="1"/>
        <v>0</v>
      </c>
      <c r="K35" s="53">
        <v>1.3333299999999999</v>
      </c>
      <c r="L35" s="84">
        <f>_xlfn.XLOOKUP(H35,Tabella1[Inizio],Tabella1[Valore],,-1)</f>
        <v>2</v>
      </c>
      <c r="M35" s="90">
        <v>0.8</v>
      </c>
      <c r="N35" s="93">
        <f>_xlfn.XLOOKUP(J35,Tabella12[Inizio],Tabella12[Valore],,-1)</f>
        <v>1</v>
      </c>
      <c r="O35" s="93">
        <v>5</v>
      </c>
      <c r="P35" s="56">
        <v>4.8000000000000007</v>
      </c>
      <c r="Q35" s="92">
        <v>3</v>
      </c>
      <c r="R35" s="103">
        <f t="shared" si="0"/>
        <v>28.800000000000004</v>
      </c>
      <c r="S35" s="200">
        <f>_xlfn.XLOOKUP(L35,Tabella1246[Inizio],Tabella1246[Valore],,-1)</f>
        <v>1</v>
      </c>
      <c r="T35" s="200">
        <f>_xlfn.XLOOKUP(P35,Tabella1246[Inizio],Tabella1246[Valore],,-1)</f>
        <v>2</v>
      </c>
      <c r="U35" s="205">
        <f t="shared" si="2"/>
        <v>2</v>
      </c>
    </row>
    <row r="36" spans="1:21" ht="21" x14ac:dyDescent="0.2">
      <c r="A36" s="394"/>
      <c r="B36" s="332"/>
      <c r="C36" s="324"/>
      <c r="D36" s="386"/>
      <c r="E36" s="231" t="s">
        <v>312</v>
      </c>
      <c r="F36" s="22" t="s">
        <v>311</v>
      </c>
      <c r="G36" s="25" t="s">
        <v>691</v>
      </c>
      <c r="H36" s="8">
        <v>1</v>
      </c>
      <c r="I36" s="13">
        <v>0</v>
      </c>
      <c r="J36" s="55">
        <f t="shared" si="1"/>
        <v>0</v>
      </c>
      <c r="K36" s="41">
        <v>2.5</v>
      </c>
      <c r="L36" s="85">
        <f>_xlfn.XLOOKUP(H36,Tabella1[Inizio],Tabella1[Valore],,-1)</f>
        <v>1</v>
      </c>
      <c r="M36" s="90">
        <v>0.8</v>
      </c>
      <c r="N36" s="93">
        <f>_xlfn.XLOOKUP(J36,Tabella12[Inizio],Tabella12[Valore],,-1)</f>
        <v>1</v>
      </c>
      <c r="O36" s="93">
        <v>5</v>
      </c>
      <c r="P36" s="57">
        <v>4.8000000000000007</v>
      </c>
      <c r="Q36" s="94">
        <v>1</v>
      </c>
      <c r="R36" s="104">
        <f t="shared" ref="R36:R67" si="3">L36*P36*Q36</f>
        <v>4.8000000000000007</v>
      </c>
      <c r="S36" s="200">
        <f>_xlfn.XLOOKUP(L36,Tabella1246[Inizio],Tabella1246[Valore],,-1)</f>
        <v>1</v>
      </c>
      <c r="T36" s="200">
        <f>_xlfn.XLOOKUP(P36,Tabella1246[Inizio],Tabella1246[Valore],,-1)</f>
        <v>2</v>
      </c>
      <c r="U36" s="205">
        <f t="shared" si="2"/>
        <v>2</v>
      </c>
    </row>
    <row r="37" spans="1:21" ht="21" x14ac:dyDescent="0.2">
      <c r="A37" s="394"/>
      <c r="B37" s="332"/>
      <c r="C37" s="324"/>
      <c r="D37" s="386" t="s">
        <v>83</v>
      </c>
      <c r="E37" s="231" t="s">
        <v>811</v>
      </c>
      <c r="F37" s="22" t="s">
        <v>276</v>
      </c>
      <c r="G37" s="25" t="s">
        <v>313</v>
      </c>
      <c r="H37" s="8">
        <v>3</v>
      </c>
      <c r="I37" s="13">
        <v>0</v>
      </c>
      <c r="J37" s="55">
        <f t="shared" si="1"/>
        <v>0</v>
      </c>
      <c r="K37" s="41">
        <v>1.6666669999999999</v>
      </c>
      <c r="L37" s="85">
        <f>_xlfn.XLOOKUP(H37,Tabella1[Inizio],Tabella1[Valore],,-1)</f>
        <v>2</v>
      </c>
      <c r="M37" s="90">
        <v>1</v>
      </c>
      <c r="N37" s="93">
        <f>_xlfn.XLOOKUP(J37,Tabella12[Inizio],Tabella12[Valore],,-1)</f>
        <v>1</v>
      </c>
      <c r="O37" s="93">
        <v>5</v>
      </c>
      <c r="P37" s="57">
        <v>6</v>
      </c>
      <c r="Q37" s="94">
        <v>1</v>
      </c>
      <c r="R37" s="104">
        <f t="shared" si="3"/>
        <v>12</v>
      </c>
      <c r="S37" s="200">
        <f>_xlfn.XLOOKUP(L37,Tabella1246[Inizio],Tabella1246[Valore],,-1)</f>
        <v>1</v>
      </c>
      <c r="T37" s="203">
        <f>_xlfn.XLOOKUP(P37,Tabella1246[Inizio],Tabella1246[Valore],,-1)</f>
        <v>3</v>
      </c>
      <c r="U37" s="207">
        <f t="shared" si="2"/>
        <v>3</v>
      </c>
    </row>
    <row r="38" spans="1:21" ht="21" x14ac:dyDescent="0.2">
      <c r="A38" s="394"/>
      <c r="B38" s="332"/>
      <c r="C38" s="324"/>
      <c r="D38" s="386"/>
      <c r="E38" s="231" t="s">
        <v>314</v>
      </c>
      <c r="F38" s="22" t="s">
        <v>276</v>
      </c>
      <c r="G38" s="25" t="s">
        <v>692</v>
      </c>
      <c r="H38" s="8">
        <v>1</v>
      </c>
      <c r="I38" s="13">
        <v>0</v>
      </c>
      <c r="J38" s="55">
        <f t="shared" si="1"/>
        <v>0</v>
      </c>
      <c r="K38" s="41">
        <v>3</v>
      </c>
      <c r="L38" s="85">
        <f>_xlfn.XLOOKUP(H38,Tabella1[Inizio],Tabella1[Valore],,-1)</f>
        <v>1</v>
      </c>
      <c r="M38" s="90">
        <v>1</v>
      </c>
      <c r="N38" s="93">
        <f>_xlfn.XLOOKUP(J38,Tabella12[Inizio],Tabella12[Valore],,-1)</f>
        <v>1</v>
      </c>
      <c r="O38" s="93">
        <v>5</v>
      </c>
      <c r="P38" s="57">
        <v>6</v>
      </c>
      <c r="Q38" s="94">
        <v>3</v>
      </c>
      <c r="R38" s="104">
        <f t="shared" si="3"/>
        <v>18</v>
      </c>
      <c r="S38" s="200">
        <f>_xlfn.XLOOKUP(L38,Tabella1246[Inizio],Tabella1246[Valore],,-1)</f>
        <v>1</v>
      </c>
      <c r="T38" s="203">
        <f>_xlfn.XLOOKUP(P38,Tabella1246[Inizio],Tabella1246[Valore],,-1)</f>
        <v>3</v>
      </c>
      <c r="U38" s="207">
        <f t="shared" si="2"/>
        <v>3</v>
      </c>
    </row>
    <row r="39" spans="1:21" ht="21" x14ac:dyDescent="0.2">
      <c r="A39" s="394"/>
      <c r="B39" s="332"/>
      <c r="C39" s="324"/>
      <c r="D39" s="386" t="s">
        <v>84</v>
      </c>
      <c r="E39" s="231" t="s">
        <v>251</v>
      </c>
      <c r="F39" s="22"/>
      <c r="G39" s="25" t="s">
        <v>291</v>
      </c>
      <c r="H39" s="8">
        <v>1</v>
      </c>
      <c r="I39" s="13">
        <v>1</v>
      </c>
      <c r="J39" s="55">
        <f t="shared" si="1"/>
        <v>1</v>
      </c>
      <c r="K39" s="41">
        <v>2</v>
      </c>
      <c r="L39" s="85">
        <f>_xlfn.XLOOKUP(H39,Tabella1[Inizio],Tabella1[Valore],,-1)</f>
        <v>1</v>
      </c>
      <c r="M39" s="90">
        <v>0.5</v>
      </c>
      <c r="N39" s="93">
        <f>_xlfn.XLOOKUP(J39,Tabella12[Inizio],Tabella12[Valore],,-1)</f>
        <v>5</v>
      </c>
      <c r="O39" s="93">
        <v>5</v>
      </c>
      <c r="P39" s="57">
        <v>5</v>
      </c>
      <c r="Q39" s="94">
        <v>4</v>
      </c>
      <c r="R39" s="104">
        <f t="shared" si="3"/>
        <v>20</v>
      </c>
      <c r="S39" s="200">
        <f>_xlfn.XLOOKUP(L39,Tabella1246[Inizio],Tabella1246[Valore],,-1)</f>
        <v>1</v>
      </c>
      <c r="T39" s="203">
        <f>_xlfn.XLOOKUP(P39,Tabella1246[Inizio],Tabella1246[Valore],,-1)</f>
        <v>3</v>
      </c>
      <c r="U39" s="207">
        <f t="shared" si="2"/>
        <v>3</v>
      </c>
    </row>
    <row r="40" spans="1:21" ht="21" x14ac:dyDescent="0.2">
      <c r="A40" s="394"/>
      <c r="B40" s="332"/>
      <c r="C40" s="324"/>
      <c r="D40" s="386"/>
      <c r="E40" s="231" t="s">
        <v>315</v>
      </c>
      <c r="F40" s="22" t="s">
        <v>693</v>
      </c>
      <c r="G40" s="25" t="s">
        <v>344</v>
      </c>
      <c r="H40" s="8">
        <v>1</v>
      </c>
      <c r="I40" s="13">
        <v>0</v>
      </c>
      <c r="J40" s="55">
        <f t="shared" si="1"/>
        <v>0</v>
      </c>
      <c r="K40" s="41">
        <v>1</v>
      </c>
      <c r="L40" s="85">
        <f>_xlfn.XLOOKUP(H40,Tabella1[Inizio],Tabella1[Valore],,-1)</f>
        <v>1</v>
      </c>
      <c r="M40" s="90">
        <v>0.5</v>
      </c>
      <c r="N40" s="93">
        <f>_xlfn.XLOOKUP(J40,Tabella12[Inizio],Tabella12[Valore],,-1)</f>
        <v>1</v>
      </c>
      <c r="O40" s="93">
        <v>5</v>
      </c>
      <c r="P40" s="58">
        <v>3</v>
      </c>
      <c r="Q40" s="95">
        <v>3</v>
      </c>
      <c r="R40" s="105">
        <f t="shared" si="3"/>
        <v>9</v>
      </c>
      <c r="S40" s="200">
        <f>_xlfn.XLOOKUP(L40,Tabella1246[Inizio],Tabella1246[Valore],,-1)</f>
        <v>1</v>
      </c>
      <c r="T40" s="200">
        <f>_xlfn.XLOOKUP(P40,Tabella1246[Inizio],Tabella1246[Valore],,-1)</f>
        <v>2</v>
      </c>
      <c r="U40" s="205">
        <f t="shared" si="2"/>
        <v>2</v>
      </c>
    </row>
    <row r="41" spans="1:21" ht="46" x14ac:dyDescent="0.2">
      <c r="A41" s="394"/>
      <c r="B41" s="333"/>
      <c r="C41" s="252" t="s">
        <v>583</v>
      </c>
      <c r="D41" s="29" t="s">
        <v>85</v>
      </c>
      <c r="E41" s="310" t="s">
        <v>309</v>
      </c>
      <c r="F41" s="23" t="s">
        <v>310</v>
      </c>
      <c r="G41" s="24" t="s">
        <v>694</v>
      </c>
      <c r="H41" s="17">
        <v>2</v>
      </c>
      <c r="I41" s="15">
        <v>0</v>
      </c>
      <c r="J41" s="55">
        <f t="shared" si="1"/>
        <v>0</v>
      </c>
      <c r="K41" s="54">
        <v>1.5</v>
      </c>
      <c r="L41" s="87">
        <f>_xlfn.XLOOKUP(H41,Tabella1[Inizio],Tabella1[Valore],,-1)</f>
        <v>2</v>
      </c>
      <c r="M41" s="90">
        <v>1</v>
      </c>
      <c r="N41" s="93">
        <f>_xlfn.XLOOKUP(J41,Tabella12[Inizio],Tabella12[Valore],,-1)</f>
        <v>1</v>
      </c>
      <c r="O41" s="93">
        <v>9</v>
      </c>
      <c r="P41" s="59">
        <v>10</v>
      </c>
      <c r="Q41" s="97">
        <v>3</v>
      </c>
      <c r="R41" s="109">
        <f t="shared" si="3"/>
        <v>60</v>
      </c>
      <c r="S41" s="200">
        <f>_xlfn.XLOOKUP(L41,Tabella1246[Inizio],Tabella1246[Valore],,-1)</f>
        <v>1</v>
      </c>
      <c r="T41" s="215">
        <f>_xlfn.XLOOKUP(P41,Tabella1246[Inizio],Tabella1246[Valore],,-1)</f>
        <v>5</v>
      </c>
      <c r="U41" s="209">
        <f t="shared" si="2"/>
        <v>5</v>
      </c>
    </row>
    <row r="42" spans="1:21" ht="21" x14ac:dyDescent="0.2">
      <c r="A42" s="394"/>
      <c r="B42" s="331" t="s">
        <v>86</v>
      </c>
      <c r="C42" s="323" t="s">
        <v>584</v>
      </c>
      <c r="D42" s="387" t="s">
        <v>32</v>
      </c>
      <c r="E42" s="230" t="s">
        <v>251</v>
      </c>
      <c r="F42" s="23" t="s">
        <v>270</v>
      </c>
      <c r="G42" s="24" t="s">
        <v>183</v>
      </c>
      <c r="H42" s="12">
        <v>1</v>
      </c>
      <c r="I42" s="12">
        <v>0</v>
      </c>
      <c r="J42" s="55">
        <f t="shared" si="1"/>
        <v>0</v>
      </c>
      <c r="K42" s="53">
        <v>1.5</v>
      </c>
      <c r="L42" s="84">
        <f>_xlfn.XLOOKUP(H42,Tabella1[Inizio],Tabella1[Valore],,-1)</f>
        <v>1</v>
      </c>
      <c r="M42" s="90">
        <v>1</v>
      </c>
      <c r="N42" s="93">
        <f>_xlfn.XLOOKUP(J42,Tabella12[Inizio],Tabella12[Valore],,-1)</f>
        <v>1</v>
      </c>
      <c r="O42" s="93">
        <v>3</v>
      </c>
      <c r="P42" s="56">
        <v>4</v>
      </c>
      <c r="Q42" s="91">
        <v>4</v>
      </c>
      <c r="R42" s="103">
        <f t="shared" si="3"/>
        <v>16</v>
      </c>
      <c r="S42" s="200">
        <f>_xlfn.XLOOKUP(L42,Tabella1246[Inizio],Tabella1246[Valore],,-1)</f>
        <v>1</v>
      </c>
      <c r="T42" s="200">
        <f>_xlfn.XLOOKUP(P42,Tabella1246[Inizio],Tabella1246[Valore],,-1)</f>
        <v>2</v>
      </c>
      <c r="U42" s="205">
        <f t="shared" si="2"/>
        <v>2</v>
      </c>
    </row>
    <row r="43" spans="1:21" ht="21" x14ac:dyDescent="0.2">
      <c r="A43" s="394"/>
      <c r="B43" s="332"/>
      <c r="C43" s="324"/>
      <c r="D43" s="387"/>
      <c r="E43" s="231" t="s">
        <v>631</v>
      </c>
      <c r="F43" s="22" t="s">
        <v>632</v>
      </c>
      <c r="G43" s="25" t="s">
        <v>183</v>
      </c>
      <c r="H43" s="13">
        <v>9</v>
      </c>
      <c r="I43" s="13">
        <v>1</v>
      </c>
      <c r="J43" s="55">
        <f t="shared" si="1"/>
        <v>0.1111111111111111</v>
      </c>
      <c r="K43" s="41">
        <v>1.555555</v>
      </c>
      <c r="L43" s="85">
        <f>_xlfn.XLOOKUP(H43,Tabella1[Inizio],Tabella1[Valore],,-1)</f>
        <v>4</v>
      </c>
      <c r="M43" s="90">
        <v>1</v>
      </c>
      <c r="N43" s="93">
        <f>_xlfn.XLOOKUP(J43,Tabella12[Inizio],Tabella12[Valore],,-1)</f>
        <v>2</v>
      </c>
      <c r="O43" s="93">
        <v>4</v>
      </c>
      <c r="P43" s="57">
        <v>6</v>
      </c>
      <c r="Q43" s="93">
        <v>4</v>
      </c>
      <c r="R43" s="104">
        <f t="shared" si="3"/>
        <v>96</v>
      </c>
      <c r="S43" s="200">
        <f>_xlfn.XLOOKUP(L43,Tabella1246[Inizio],Tabella1246[Valore],,-1)</f>
        <v>2</v>
      </c>
      <c r="T43" s="203">
        <f>_xlfn.XLOOKUP(P43,Tabella1246[Inizio],Tabella1246[Valore],,-1)</f>
        <v>3</v>
      </c>
      <c r="U43" s="207">
        <f t="shared" si="2"/>
        <v>6</v>
      </c>
    </row>
    <row r="44" spans="1:21" ht="21" x14ac:dyDescent="0.2">
      <c r="A44" s="394"/>
      <c r="B44" s="332"/>
      <c r="C44" s="324"/>
      <c r="D44" s="387"/>
      <c r="E44" s="231" t="s">
        <v>258</v>
      </c>
      <c r="F44" s="22" t="s">
        <v>257</v>
      </c>
      <c r="G44" s="25" t="s">
        <v>633</v>
      </c>
      <c r="H44" s="13">
        <v>1</v>
      </c>
      <c r="I44" s="13">
        <v>0</v>
      </c>
      <c r="J44" s="55">
        <f t="shared" si="1"/>
        <v>0</v>
      </c>
      <c r="K44" s="41">
        <v>1.5</v>
      </c>
      <c r="L44" s="85">
        <f>_xlfn.XLOOKUP(H44,Tabella1[Inizio],Tabella1[Valore],,-1)</f>
        <v>1</v>
      </c>
      <c r="M44" s="90">
        <v>1</v>
      </c>
      <c r="N44" s="93">
        <f>_xlfn.XLOOKUP(J44,Tabella12[Inizio],Tabella12[Valore],,-1)</f>
        <v>1</v>
      </c>
      <c r="O44" s="93">
        <v>4</v>
      </c>
      <c r="P44" s="57">
        <v>5</v>
      </c>
      <c r="Q44" s="93">
        <v>4</v>
      </c>
      <c r="R44" s="104">
        <f t="shared" si="3"/>
        <v>20</v>
      </c>
      <c r="S44" s="200">
        <f>_xlfn.XLOOKUP(L44,Tabella1246[Inizio],Tabella1246[Valore],,-1)</f>
        <v>1</v>
      </c>
      <c r="T44" s="203">
        <f>_xlfn.XLOOKUP(P44,Tabella1246[Inizio],Tabella1246[Valore],,-1)</f>
        <v>3</v>
      </c>
      <c r="U44" s="207">
        <f t="shared" si="2"/>
        <v>3</v>
      </c>
    </row>
    <row r="45" spans="1:21" ht="21" x14ac:dyDescent="0.2">
      <c r="A45" s="394"/>
      <c r="B45" s="332"/>
      <c r="C45" s="324"/>
      <c r="D45" s="387" t="s">
        <v>33</v>
      </c>
      <c r="E45" s="231" t="s">
        <v>252</v>
      </c>
      <c r="F45" s="22" t="s">
        <v>270</v>
      </c>
      <c r="G45" s="25" t="s">
        <v>265</v>
      </c>
      <c r="H45" s="13">
        <v>4</v>
      </c>
      <c r="I45" s="13">
        <v>0</v>
      </c>
      <c r="J45" s="55">
        <f t="shared" si="1"/>
        <v>0</v>
      </c>
      <c r="K45" s="41">
        <v>1.875</v>
      </c>
      <c r="L45" s="85">
        <f>_xlfn.XLOOKUP(H45,Tabella1[Inizio],Tabella1[Valore],,-1)</f>
        <v>2</v>
      </c>
      <c r="M45" s="90">
        <v>1</v>
      </c>
      <c r="N45" s="93">
        <f>_xlfn.XLOOKUP(J45,Tabella12[Inizio],Tabella12[Valore],,-1)</f>
        <v>1</v>
      </c>
      <c r="O45" s="93">
        <v>5</v>
      </c>
      <c r="P45" s="57">
        <v>6</v>
      </c>
      <c r="Q45" s="93">
        <v>3</v>
      </c>
      <c r="R45" s="104">
        <f t="shared" si="3"/>
        <v>36</v>
      </c>
      <c r="S45" s="200">
        <f>_xlfn.XLOOKUP(L45,Tabella1246[Inizio],Tabella1246[Valore],,-1)</f>
        <v>1</v>
      </c>
      <c r="T45" s="203">
        <f>_xlfn.XLOOKUP(P45,Tabella1246[Inizio],Tabella1246[Valore],,-1)</f>
        <v>3</v>
      </c>
      <c r="U45" s="207">
        <f t="shared" si="2"/>
        <v>3</v>
      </c>
    </row>
    <row r="46" spans="1:21" ht="21" x14ac:dyDescent="0.2">
      <c r="A46" s="394"/>
      <c r="B46" s="332"/>
      <c r="C46" s="324"/>
      <c r="D46" s="387"/>
      <c r="E46" s="231" t="s">
        <v>261</v>
      </c>
      <c r="F46" s="22" t="s">
        <v>262</v>
      </c>
      <c r="G46" s="25" t="s">
        <v>623</v>
      </c>
      <c r="H46" s="13">
        <v>0</v>
      </c>
      <c r="I46" s="13">
        <v>0</v>
      </c>
      <c r="J46" s="55">
        <v>0</v>
      </c>
      <c r="K46" s="41">
        <v>0</v>
      </c>
      <c r="L46" s="85">
        <f>_xlfn.XLOOKUP(H46,Tabella1[Inizio],Tabella1[Valore],,-1)</f>
        <v>1</v>
      </c>
      <c r="M46" s="90">
        <v>1</v>
      </c>
      <c r="N46" s="93">
        <f>_xlfn.XLOOKUP(J46,Tabella12[Inizio],Tabella12[Valore],,-1)</f>
        <v>1</v>
      </c>
      <c r="O46" s="93">
        <v>4</v>
      </c>
      <c r="P46" s="57">
        <v>5</v>
      </c>
      <c r="Q46" s="93">
        <v>4</v>
      </c>
      <c r="R46" s="104">
        <f t="shared" si="3"/>
        <v>20</v>
      </c>
      <c r="S46" s="200">
        <f>_xlfn.XLOOKUP(L46,Tabella1246[Inizio],Tabella1246[Valore],,-1)</f>
        <v>1</v>
      </c>
      <c r="T46" s="203">
        <f>_xlfn.XLOOKUP(P46,Tabella1246[Inizio],Tabella1246[Valore],,-1)</f>
        <v>3</v>
      </c>
      <c r="U46" s="207">
        <f t="shared" si="2"/>
        <v>3</v>
      </c>
    </row>
    <row r="47" spans="1:21" ht="21" x14ac:dyDescent="0.2">
      <c r="A47" s="394"/>
      <c r="B47" s="332"/>
      <c r="C47" s="324"/>
      <c r="D47" s="387"/>
      <c r="E47" s="308" t="s">
        <v>263</v>
      </c>
      <c r="F47" s="22" t="s">
        <v>270</v>
      </c>
      <c r="G47" s="25" t="s">
        <v>264</v>
      </c>
      <c r="H47" s="13">
        <v>3</v>
      </c>
      <c r="I47" s="13">
        <v>1</v>
      </c>
      <c r="J47" s="55">
        <f t="shared" si="1"/>
        <v>0.33333333333333331</v>
      </c>
      <c r="K47" s="41">
        <v>0.83330000000000004</v>
      </c>
      <c r="L47" s="85">
        <f>_xlfn.XLOOKUP(H47,Tabella1[Inizio],Tabella1[Valore],,-1)</f>
        <v>2</v>
      </c>
      <c r="M47" s="90">
        <v>1</v>
      </c>
      <c r="N47" s="93">
        <f>_xlfn.XLOOKUP(J47,Tabella12[Inizio],Tabella12[Valore],,-1)</f>
        <v>4</v>
      </c>
      <c r="O47" s="93">
        <v>4</v>
      </c>
      <c r="P47" s="57">
        <v>8</v>
      </c>
      <c r="Q47" s="93">
        <v>3</v>
      </c>
      <c r="R47" s="104">
        <f t="shared" si="3"/>
        <v>48</v>
      </c>
      <c r="S47" s="200">
        <f>_xlfn.XLOOKUP(L47,Tabella1246[Inizio],Tabella1246[Valore],,-1)</f>
        <v>1</v>
      </c>
      <c r="T47" s="215">
        <f>_xlfn.XLOOKUP(P47,Tabella1246[Inizio],Tabella1246[Valore],,-1)</f>
        <v>4</v>
      </c>
      <c r="U47" s="209">
        <f t="shared" si="2"/>
        <v>4</v>
      </c>
    </row>
    <row r="48" spans="1:21" ht="21" x14ac:dyDescent="0.2">
      <c r="A48" s="394"/>
      <c r="B48" s="332"/>
      <c r="C48" s="324"/>
      <c r="D48" s="387"/>
      <c r="E48" s="231" t="s">
        <v>635</v>
      </c>
      <c r="F48" s="22" t="s">
        <v>266</v>
      </c>
      <c r="G48" s="25" t="s">
        <v>636</v>
      </c>
      <c r="H48" s="13">
        <v>0</v>
      </c>
      <c r="I48" s="13">
        <v>0</v>
      </c>
      <c r="J48" s="55">
        <v>0</v>
      </c>
      <c r="K48" s="41">
        <v>0</v>
      </c>
      <c r="L48" s="85">
        <f>_xlfn.XLOOKUP(H48,Tabella1[Inizio],Tabella1[Valore],,-1)</f>
        <v>1</v>
      </c>
      <c r="M48" s="90">
        <v>1</v>
      </c>
      <c r="N48" s="93">
        <f>_xlfn.XLOOKUP(J48,Tabella12[Inizio],Tabella12[Valore],,-1)</f>
        <v>1</v>
      </c>
      <c r="O48" s="93">
        <v>3</v>
      </c>
      <c r="P48" s="57">
        <v>4</v>
      </c>
      <c r="Q48" s="93">
        <v>3</v>
      </c>
      <c r="R48" s="104">
        <f t="shared" si="3"/>
        <v>12</v>
      </c>
      <c r="S48" s="200">
        <f>_xlfn.XLOOKUP(L48,Tabella1246[Inizio],Tabella1246[Valore],,-1)</f>
        <v>1</v>
      </c>
      <c r="T48" s="200">
        <f>_xlfn.XLOOKUP(P48,Tabella1246[Inizio],Tabella1246[Valore],,-1)</f>
        <v>2</v>
      </c>
      <c r="U48" s="205">
        <f t="shared" si="2"/>
        <v>2</v>
      </c>
    </row>
    <row r="49" spans="1:21" ht="21" x14ac:dyDescent="0.2">
      <c r="A49" s="394"/>
      <c r="B49" s="332"/>
      <c r="C49" s="324"/>
      <c r="D49" s="387"/>
      <c r="E49" s="231" t="s">
        <v>635</v>
      </c>
      <c r="F49" s="22" t="s">
        <v>266</v>
      </c>
      <c r="G49" s="25" t="s">
        <v>637</v>
      </c>
      <c r="H49" s="13">
        <v>3</v>
      </c>
      <c r="I49" s="13">
        <v>0</v>
      </c>
      <c r="J49" s="55">
        <f t="shared" si="1"/>
        <v>0</v>
      </c>
      <c r="K49" s="41">
        <v>1.3333299999999999</v>
      </c>
      <c r="L49" s="85">
        <f>_xlfn.XLOOKUP(H49,Tabella1[Inizio],Tabella1[Valore],,-1)</f>
        <v>2</v>
      </c>
      <c r="M49" s="90">
        <v>1</v>
      </c>
      <c r="N49" s="93">
        <f>_xlfn.XLOOKUP(J49,Tabella12[Inizio],Tabella12[Valore],,-1)</f>
        <v>1</v>
      </c>
      <c r="O49" s="93">
        <v>3</v>
      </c>
      <c r="P49" s="57">
        <v>4</v>
      </c>
      <c r="Q49" s="93">
        <v>3</v>
      </c>
      <c r="R49" s="104">
        <f t="shared" si="3"/>
        <v>24</v>
      </c>
      <c r="S49" s="200">
        <f>_xlfn.XLOOKUP(L49,Tabella1246[Inizio],Tabella1246[Valore],,-1)</f>
        <v>1</v>
      </c>
      <c r="T49" s="200">
        <f>_xlfn.XLOOKUP(P49,Tabella1246[Inizio],Tabella1246[Valore],,-1)</f>
        <v>2</v>
      </c>
      <c r="U49" s="205">
        <f t="shared" si="2"/>
        <v>2</v>
      </c>
    </row>
    <row r="50" spans="1:21" ht="21" x14ac:dyDescent="0.2">
      <c r="A50" s="394"/>
      <c r="B50" s="332"/>
      <c r="C50" s="324"/>
      <c r="D50" s="83" t="s">
        <v>34</v>
      </c>
      <c r="E50" s="231" t="s">
        <v>638</v>
      </c>
      <c r="F50" s="22" t="s">
        <v>262</v>
      </c>
      <c r="G50" s="25" t="s">
        <v>623</v>
      </c>
      <c r="H50" s="13">
        <v>0</v>
      </c>
      <c r="I50" s="13">
        <v>0</v>
      </c>
      <c r="J50" s="55">
        <v>0</v>
      </c>
      <c r="K50" s="41">
        <v>0</v>
      </c>
      <c r="L50" s="85">
        <f>_xlfn.XLOOKUP(H50,Tabella1[Inizio],Tabella1[Valore],,-1)</f>
        <v>1</v>
      </c>
      <c r="M50" s="90">
        <v>1</v>
      </c>
      <c r="N50" s="93">
        <f>_xlfn.XLOOKUP(J50,Tabella12[Inizio],Tabella12[Valore],,-1)</f>
        <v>1</v>
      </c>
      <c r="O50" s="98">
        <v>4</v>
      </c>
      <c r="P50" s="57">
        <v>5</v>
      </c>
      <c r="Q50" s="93">
        <v>4</v>
      </c>
      <c r="R50" s="104">
        <f t="shared" si="3"/>
        <v>20</v>
      </c>
      <c r="S50" s="200">
        <f>_xlfn.XLOOKUP(L50,Tabella1246[Inizio],Tabella1246[Valore],,-1)</f>
        <v>1</v>
      </c>
      <c r="T50" s="203">
        <f>_xlfn.XLOOKUP(P50,Tabella1246[Inizio],Tabella1246[Valore],,-1)</f>
        <v>3</v>
      </c>
      <c r="U50" s="207">
        <f t="shared" si="2"/>
        <v>3</v>
      </c>
    </row>
    <row r="51" spans="1:21" ht="21" x14ac:dyDescent="0.2">
      <c r="A51" s="394"/>
      <c r="B51" s="332"/>
      <c r="C51" s="324"/>
      <c r="D51" s="83" t="s">
        <v>35</v>
      </c>
      <c r="E51" s="231" t="s">
        <v>233</v>
      </c>
      <c r="F51" s="22" t="s">
        <v>253</v>
      </c>
      <c r="G51" s="25" t="s">
        <v>254</v>
      </c>
      <c r="H51" s="13">
        <v>0</v>
      </c>
      <c r="I51" s="13">
        <v>0</v>
      </c>
      <c r="J51" s="55">
        <v>0</v>
      </c>
      <c r="K51" s="41">
        <v>0</v>
      </c>
      <c r="L51" s="85">
        <f>_xlfn.XLOOKUP(H51,Tabella1[Inizio],Tabella1[Valore],,-1)</f>
        <v>1</v>
      </c>
      <c r="M51" s="90">
        <v>1</v>
      </c>
      <c r="N51" s="93">
        <f>_xlfn.XLOOKUP(J51,Tabella12[Inizio],Tabella12[Valore],,-1)</f>
        <v>1</v>
      </c>
      <c r="O51" s="98">
        <v>4</v>
      </c>
      <c r="P51" s="57">
        <v>5</v>
      </c>
      <c r="Q51" s="93">
        <v>5</v>
      </c>
      <c r="R51" s="104">
        <f t="shared" si="3"/>
        <v>25</v>
      </c>
      <c r="S51" s="200">
        <f>_xlfn.XLOOKUP(L51,Tabella1246[Inizio],Tabella1246[Valore],,-1)</f>
        <v>1</v>
      </c>
      <c r="T51" s="203">
        <f>_xlfn.XLOOKUP(P51,Tabella1246[Inizio],Tabella1246[Valore],,-1)</f>
        <v>3</v>
      </c>
      <c r="U51" s="207">
        <f t="shared" si="2"/>
        <v>3</v>
      </c>
    </row>
    <row r="52" spans="1:21" ht="21" x14ac:dyDescent="0.2">
      <c r="A52" s="394"/>
      <c r="B52" s="332"/>
      <c r="C52" s="324"/>
      <c r="D52" s="83" t="s">
        <v>27</v>
      </c>
      <c r="E52" s="231" t="s">
        <v>621</v>
      </c>
      <c r="F52" s="22" t="s">
        <v>622</v>
      </c>
      <c r="G52" s="25" t="s">
        <v>623</v>
      </c>
      <c r="H52" s="13">
        <v>0</v>
      </c>
      <c r="I52" s="13">
        <v>0</v>
      </c>
      <c r="J52" s="55">
        <v>0</v>
      </c>
      <c r="K52" s="41">
        <v>0</v>
      </c>
      <c r="L52" s="85">
        <f>_xlfn.XLOOKUP(H52,Tabella1[Inizio],Tabella1[Valore],,-1)</f>
        <v>1</v>
      </c>
      <c r="M52" s="90">
        <v>1</v>
      </c>
      <c r="N52" s="93">
        <f>_xlfn.XLOOKUP(J52,Tabella12[Inizio],Tabella12[Valore],,-1)</f>
        <v>1</v>
      </c>
      <c r="O52" s="98">
        <v>5</v>
      </c>
      <c r="P52" s="57">
        <v>6</v>
      </c>
      <c r="Q52" s="93">
        <v>4</v>
      </c>
      <c r="R52" s="104">
        <f t="shared" si="3"/>
        <v>24</v>
      </c>
      <c r="S52" s="200">
        <f>_xlfn.XLOOKUP(L52,Tabella1246[Inizio],Tabella1246[Valore],,-1)</f>
        <v>1</v>
      </c>
      <c r="T52" s="203">
        <f>_xlfn.XLOOKUP(P52,Tabella1246[Inizio],Tabella1246[Valore],,-1)</f>
        <v>3</v>
      </c>
      <c r="U52" s="207">
        <f t="shared" si="2"/>
        <v>3</v>
      </c>
    </row>
    <row r="53" spans="1:21" ht="21" x14ac:dyDescent="0.2">
      <c r="A53" s="394"/>
      <c r="B53" s="332"/>
      <c r="C53" s="324"/>
      <c r="D53" s="83" t="s">
        <v>68</v>
      </c>
      <c r="E53" s="231" t="s">
        <v>260</v>
      </c>
      <c r="F53" s="22" t="s">
        <v>266</v>
      </c>
      <c r="G53" s="25" t="s">
        <v>639</v>
      </c>
      <c r="H53" s="13">
        <v>0</v>
      </c>
      <c r="I53" s="13">
        <v>0</v>
      </c>
      <c r="J53" s="55">
        <v>0</v>
      </c>
      <c r="K53" s="41">
        <v>0</v>
      </c>
      <c r="L53" s="85">
        <f>_xlfn.XLOOKUP(H53,Tabella1[Inizio],Tabella1[Valore],,-1)</f>
        <v>1</v>
      </c>
      <c r="M53" s="90">
        <v>0.8</v>
      </c>
      <c r="N53" s="93">
        <f>_xlfn.XLOOKUP(J53,Tabella12[Inizio],Tabella12[Valore],,-1)</f>
        <v>1</v>
      </c>
      <c r="O53" s="98">
        <v>3</v>
      </c>
      <c r="P53" s="57">
        <v>3.2</v>
      </c>
      <c r="Q53" s="93">
        <v>2</v>
      </c>
      <c r="R53" s="104">
        <f t="shared" si="3"/>
        <v>6.4</v>
      </c>
      <c r="S53" s="200">
        <f>_xlfn.XLOOKUP(L53,Tabella1246[Inizio],Tabella1246[Valore],,-1)</f>
        <v>1</v>
      </c>
      <c r="T53" s="200">
        <f>_xlfn.XLOOKUP(P53,Tabella1246[Inizio],Tabella1246[Valore],,-1)</f>
        <v>2</v>
      </c>
      <c r="U53" s="205">
        <f t="shared" si="2"/>
        <v>2</v>
      </c>
    </row>
    <row r="54" spans="1:21" ht="21" x14ac:dyDescent="0.2">
      <c r="A54" s="394"/>
      <c r="B54" s="332"/>
      <c r="C54" s="324"/>
      <c r="D54" s="83" t="s">
        <v>38</v>
      </c>
      <c r="E54" s="308" t="s">
        <v>640</v>
      </c>
      <c r="F54" s="22" t="s">
        <v>641</v>
      </c>
      <c r="G54" s="25" t="s">
        <v>642</v>
      </c>
      <c r="H54" s="13">
        <v>0</v>
      </c>
      <c r="I54" s="13">
        <v>0</v>
      </c>
      <c r="J54" s="55">
        <v>0</v>
      </c>
      <c r="K54" s="41">
        <v>0</v>
      </c>
      <c r="L54" s="85">
        <f>_xlfn.XLOOKUP(H54,Tabella1[Inizio],Tabella1[Valore],,-1)</f>
        <v>1</v>
      </c>
      <c r="M54" s="90">
        <v>1</v>
      </c>
      <c r="N54" s="93">
        <f>_xlfn.XLOOKUP(J54,Tabella12[Inizio],Tabella12[Valore],,-1)</f>
        <v>1</v>
      </c>
      <c r="O54" s="98">
        <v>6</v>
      </c>
      <c r="P54" s="57">
        <v>7</v>
      </c>
      <c r="Q54" s="93">
        <v>1</v>
      </c>
      <c r="R54" s="104">
        <f t="shared" si="3"/>
        <v>7</v>
      </c>
      <c r="S54" s="200">
        <f>_xlfn.XLOOKUP(L54,Tabella1246[Inizio],Tabella1246[Valore],,-1)</f>
        <v>1</v>
      </c>
      <c r="T54" s="215">
        <f>_xlfn.XLOOKUP(P54,Tabella1246[Inizio],Tabella1246[Valore],,-1)</f>
        <v>4</v>
      </c>
      <c r="U54" s="209">
        <f t="shared" si="2"/>
        <v>4</v>
      </c>
    </row>
    <row r="55" spans="1:21" ht="21" x14ac:dyDescent="0.2">
      <c r="A55" s="394"/>
      <c r="B55" s="332"/>
      <c r="C55" s="325"/>
      <c r="D55" s="83" t="s">
        <v>39</v>
      </c>
      <c r="E55" s="231" t="s">
        <v>643</v>
      </c>
      <c r="F55" s="22" t="s">
        <v>644</v>
      </c>
      <c r="G55" s="25" t="s">
        <v>645</v>
      </c>
      <c r="H55" s="14">
        <v>0</v>
      </c>
      <c r="I55" s="14">
        <v>0</v>
      </c>
      <c r="J55" s="55">
        <v>0</v>
      </c>
      <c r="K55" s="45">
        <v>0</v>
      </c>
      <c r="L55" s="86">
        <f>_xlfn.XLOOKUP(H55,Tabella1[Inizio],Tabella1[Valore],,-1)</f>
        <v>1</v>
      </c>
      <c r="M55" s="90">
        <v>1</v>
      </c>
      <c r="N55" s="93">
        <f>_xlfn.XLOOKUP(J55,Tabella12[Inizio],Tabella12[Valore],,-1)</f>
        <v>1</v>
      </c>
      <c r="O55" s="99">
        <v>4</v>
      </c>
      <c r="P55" s="58">
        <v>5</v>
      </c>
      <c r="Q55" s="100">
        <v>4</v>
      </c>
      <c r="R55" s="105">
        <f t="shared" si="3"/>
        <v>20</v>
      </c>
      <c r="S55" s="200">
        <f>_xlfn.XLOOKUP(L55,Tabella1246[Inizio],Tabella1246[Valore],,-1)</f>
        <v>1</v>
      </c>
      <c r="T55" s="203">
        <f>_xlfn.XLOOKUP(P55,Tabella1246[Inizio],Tabella1246[Valore],,-1)</f>
        <v>3</v>
      </c>
      <c r="U55" s="207">
        <f t="shared" si="2"/>
        <v>3</v>
      </c>
    </row>
    <row r="56" spans="1:21" ht="21" x14ac:dyDescent="0.2">
      <c r="A56" s="394"/>
      <c r="B56" s="332"/>
      <c r="C56" s="396" t="s">
        <v>585</v>
      </c>
      <c r="D56" s="387" t="s">
        <v>32</v>
      </c>
      <c r="E56" s="230" t="s">
        <v>251</v>
      </c>
      <c r="F56" s="23" t="s">
        <v>270</v>
      </c>
      <c r="G56" s="24" t="s">
        <v>183</v>
      </c>
      <c r="H56" s="12">
        <v>0</v>
      </c>
      <c r="I56" s="12">
        <v>0</v>
      </c>
      <c r="J56" s="55">
        <v>0</v>
      </c>
      <c r="K56" s="53">
        <v>0</v>
      </c>
      <c r="L56" s="84">
        <f>_xlfn.XLOOKUP(H56,Tabella1[Inizio],Tabella1[Valore],,-1)</f>
        <v>1</v>
      </c>
      <c r="M56" s="90">
        <v>1</v>
      </c>
      <c r="N56" s="93">
        <f>_xlfn.XLOOKUP(J56,Tabella12[Inizio],Tabella12[Valore],,-1)</f>
        <v>1</v>
      </c>
      <c r="O56" s="93">
        <v>3</v>
      </c>
      <c r="P56" s="81">
        <v>4</v>
      </c>
      <c r="Q56" s="84">
        <v>4</v>
      </c>
      <c r="R56" s="106">
        <f t="shared" si="3"/>
        <v>16</v>
      </c>
      <c r="S56" s="200">
        <f>_xlfn.XLOOKUP(L56,Tabella1246[Inizio],Tabella1246[Valore],,-1)</f>
        <v>1</v>
      </c>
      <c r="T56" s="200">
        <f>_xlfn.XLOOKUP(P56,Tabella1246[Inizio],Tabella1246[Valore],,-1)</f>
        <v>2</v>
      </c>
      <c r="U56" s="205">
        <f t="shared" si="2"/>
        <v>2</v>
      </c>
    </row>
    <row r="57" spans="1:21" ht="21" x14ac:dyDescent="0.2">
      <c r="A57" s="394"/>
      <c r="B57" s="332"/>
      <c r="C57" s="397"/>
      <c r="D57" s="387"/>
      <c r="E57" s="231" t="s">
        <v>631</v>
      </c>
      <c r="F57" s="22" t="s">
        <v>632</v>
      </c>
      <c r="G57" s="25" t="s">
        <v>183</v>
      </c>
      <c r="H57" s="13">
        <v>0</v>
      </c>
      <c r="I57" s="13">
        <v>0</v>
      </c>
      <c r="J57" s="55">
        <v>0</v>
      </c>
      <c r="K57" s="41">
        <v>0</v>
      </c>
      <c r="L57" s="85">
        <f>_xlfn.XLOOKUP(H57,Tabella1[Inizio],Tabella1[Valore],,-1)</f>
        <v>1</v>
      </c>
      <c r="M57" s="90">
        <v>1</v>
      </c>
      <c r="N57" s="93">
        <f>_xlfn.XLOOKUP(J57,Tabella12[Inizio],Tabella12[Valore],,-1)</f>
        <v>1</v>
      </c>
      <c r="O57" s="93">
        <v>4</v>
      </c>
      <c r="P57" s="80">
        <v>5</v>
      </c>
      <c r="Q57" s="85">
        <v>4</v>
      </c>
      <c r="R57" s="107">
        <f t="shared" si="3"/>
        <v>20</v>
      </c>
      <c r="S57" s="200">
        <f>_xlfn.XLOOKUP(L57,Tabella1246[Inizio],Tabella1246[Valore],,-1)</f>
        <v>1</v>
      </c>
      <c r="T57" s="203">
        <f>_xlfn.XLOOKUP(P57,Tabella1246[Inizio],Tabella1246[Valore],,-1)</f>
        <v>3</v>
      </c>
      <c r="U57" s="207">
        <f t="shared" si="2"/>
        <v>3</v>
      </c>
    </row>
    <row r="58" spans="1:21" ht="21" x14ac:dyDescent="0.2">
      <c r="A58" s="394"/>
      <c r="B58" s="332"/>
      <c r="C58" s="397"/>
      <c r="D58" s="387"/>
      <c r="E58" s="231" t="s">
        <v>258</v>
      </c>
      <c r="F58" s="22" t="s">
        <v>257</v>
      </c>
      <c r="G58" s="25" t="s">
        <v>633</v>
      </c>
      <c r="H58" s="13">
        <v>0</v>
      </c>
      <c r="I58" s="13">
        <v>0</v>
      </c>
      <c r="J58" s="55">
        <v>0</v>
      </c>
      <c r="K58" s="41">
        <v>0</v>
      </c>
      <c r="L58" s="85">
        <f>_xlfn.XLOOKUP(H58,Tabella1[Inizio],Tabella1[Valore],,-1)</f>
        <v>1</v>
      </c>
      <c r="M58" s="90">
        <v>1</v>
      </c>
      <c r="N58" s="93">
        <f>_xlfn.XLOOKUP(J58,Tabella12[Inizio],Tabella12[Valore],,-1)</f>
        <v>1</v>
      </c>
      <c r="O58" s="93">
        <v>4</v>
      </c>
      <c r="P58" s="80">
        <v>5</v>
      </c>
      <c r="Q58" s="85">
        <v>4</v>
      </c>
      <c r="R58" s="107">
        <f t="shared" si="3"/>
        <v>20</v>
      </c>
      <c r="S58" s="200">
        <f>_xlfn.XLOOKUP(L58,Tabella1246[Inizio],Tabella1246[Valore],,-1)</f>
        <v>1</v>
      </c>
      <c r="T58" s="203">
        <f>_xlfn.XLOOKUP(P58,Tabella1246[Inizio],Tabella1246[Valore],,-1)</f>
        <v>3</v>
      </c>
      <c r="U58" s="207">
        <f t="shared" si="2"/>
        <v>3</v>
      </c>
    </row>
    <row r="59" spans="1:21" ht="21" x14ac:dyDescent="0.2">
      <c r="A59" s="394"/>
      <c r="B59" s="332"/>
      <c r="C59" s="397"/>
      <c r="D59" s="387" t="s">
        <v>33</v>
      </c>
      <c r="E59" s="231" t="s">
        <v>252</v>
      </c>
      <c r="F59" s="22" t="s">
        <v>270</v>
      </c>
      <c r="G59" s="25" t="s">
        <v>265</v>
      </c>
      <c r="H59" s="13">
        <v>0</v>
      </c>
      <c r="I59" s="13">
        <v>0</v>
      </c>
      <c r="J59" s="55">
        <v>0</v>
      </c>
      <c r="K59" s="41">
        <v>0</v>
      </c>
      <c r="L59" s="85">
        <f>_xlfn.XLOOKUP(H59,Tabella1[Inizio],Tabella1[Valore],,-1)</f>
        <v>1</v>
      </c>
      <c r="M59" s="90">
        <v>1</v>
      </c>
      <c r="N59" s="93">
        <f>_xlfn.XLOOKUP(J59,Tabella12[Inizio],Tabella12[Valore],,-1)</f>
        <v>1</v>
      </c>
      <c r="O59" s="93">
        <v>5</v>
      </c>
      <c r="P59" s="80">
        <v>6</v>
      </c>
      <c r="Q59" s="85">
        <v>3</v>
      </c>
      <c r="R59" s="107">
        <f t="shared" si="3"/>
        <v>18</v>
      </c>
      <c r="S59" s="200">
        <f>_xlfn.XLOOKUP(L59,Tabella1246[Inizio],Tabella1246[Valore],,-1)</f>
        <v>1</v>
      </c>
      <c r="T59" s="203">
        <f>_xlfn.XLOOKUP(P59,Tabella1246[Inizio],Tabella1246[Valore],,-1)</f>
        <v>3</v>
      </c>
      <c r="U59" s="207">
        <f t="shared" si="2"/>
        <v>3</v>
      </c>
    </row>
    <row r="60" spans="1:21" ht="21" x14ac:dyDescent="0.2">
      <c r="A60" s="394"/>
      <c r="B60" s="332"/>
      <c r="C60" s="397"/>
      <c r="D60" s="387"/>
      <c r="E60" s="231" t="s">
        <v>261</v>
      </c>
      <c r="F60" s="22" t="s">
        <v>262</v>
      </c>
      <c r="G60" s="25" t="s">
        <v>623</v>
      </c>
      <c r="H60" s="13">
        <v>0</v>
      </c>
      <c r="I60" s="13">
        <v>0</v>
      </c>
      <c r="J60" s="55">
        <v>0</v>
      </c>
      <c r="K60" s="41">
        <v>0</v>
      </c>
      <c r="L60" s="85">
        <f>_xlfn.XLOOKUP(H60,Tabella1[Inizio],Tabella1[Valore],,-1)</f>
        <v>1</v>
      </c>
      <c r="M60" s="90">
        <v>1</v>
      </c>
      <c r="N60" s="93">
        <f>_xlfn.XLOOKUP(J60,Tabella12[Inizio],Tabella12[Valore],,-1)</f>
        <v>1</v>
      </c>
      <c r="O60" s="93">
        <v>4</v>
      </c>
      <c r="P60" s="80">
        <v>5</v>
      </c>
      <c r="Q60" s="85">
        <v>4</v>
      </c>
      <c r="R60" s="107">
        <f t="shared" si="3"/>
        <v>20</v>
      </c>
      <c r="S60" s="200">
        <f>_xlfn.XLOOKUP(L60,Tabella1246[Inizio],Tabella1246[Valore],,-1)</f>
        <v>1</v>
      </c>
      <c r="T60" s="203">
        <f>_xlfn.XLOOKUP(P60,Tabella1246[Inizio],Tabella1246[Valore],,-1)</f>
        <v>3</v>
      </c>
      <c r="U60" s="207">
        <f t="shared" si="2"/>
        <v>3</v>
      </c>
    </row>
    <row r="61" spans="1:21" ht="21" x14ac:dyDescent="0.2">
      <c r="A61" s="394"/>
      <c r="B61" s="332"/>
      <c r="C61" s="397"/>
      <c r="D61" s="387"/>
      <c r="E61" s="231" t="s">
        <v>263</v>
      </c>
      <c r="F61" s="22" t="s">
        <v>270</v>
      </c>
      <c r="G61" s="25" t="s">
        <v>264</v>
      </c>
      <c r="H61" s="13">
        <v>0</v>
      </c>
      <c r="I61" s="13">
        <v>0</v>
      </c>
      <c r="J61" s="55">
        <v>0</v>
      </c>
      <c r="K61" s="41">
        <v>0</v>
      </c>
      <c r="L61" s="85">
        <f>_xlfn.XLOOKUP(H61,Tabella1[Inizio],Tabella1[Valore],,-1)</f>
        <v>1</v>
      </c>
      <c r="M61" s="90">
        <v>1</v>
      </c>
      <c r="N61" s="93">
        <f>_xlfn.XLOOKUP(J61,Tabella12[Inizio],Tabella12[Valore],,-1)</f>
        <v>1</v>
      </c>
      <c r="O61" s="93">
        <v>4</v>
      </c>
      <c r="P61" s="80">
        <v>5</v>
      </c>
      <c r="Q61" s="85">
        <v>3</v>
      </c>
      <c r="R61" s="107">
        <f t="shared" si="3"/>
        <v>15</v>
      </c>
      <c r="S61" s="200">
        <f>_xlfn.XLOOKUP(L61,Tabella1246[Inizio],Tabella1246[Valore],,-1)</f>
        <v>1</v>
      </c>
      <c r="T61" s="203">
        <f>_xlfn.XLOOKUP(P61,Tabella1246[Inizio],Tabella1246[Valore],,-1)</f>
        <v>3</v>
      </c>
      <c r="U61" s="207">
        <f t="shared" si="2"/>
        <v>3</v>
      </c>
    </row>
    <row r="62" spans="1:21" ht="21" x14ac:dyDescent="0.2">
      <c r="A62" s="394"/>
      <c r="B62" s="332"/>
      <c r="C62" s="397"/>
      <c r="D62" s="387"/>
      <c r="E62" s="231" t="s">
        <v>635</v>
      </c>
      <c r="F62" s="22" t="s">
        <v>266</v>
      </c>
      <c r="G62" s="25" t="s">
        <v>636</v>
      </c>
      <c r="H62" s="13">
        <v>0</v>
      </c>
      <c r="I62" s="13">
        <v>0</v>
      </c>
      <c r="J62" s="55">
        <v>0</v>
      </c>
      <c r="K62" s="41">
        <v>0</v>
      </c>
      <c r="L62" s="85">
        <f>_xlfn.XLOOKUP(H62,Tabella1[Inizio],Tabella1[Valore],,-1)</f>
        <v>1</v>
      </c>
      <c r="M62" s="90">
        <v>1</v>
      </c>
      <c r="N62" s="93">
        <f>_xlfn.XLOOKUP(J62,Tabella12[Inizio],Tabella12[Valore],,-1)</f>
        <v>1</v>
      </c>
      <c r="O62" s="93">
        <v>3</v>
      </c>
      <c r="P62" s="80">
        <v>4</v>
      </c>
      <c r="Q62" s="85">
        <v>3</v>
      </c>
      <c r="R62" s="107">
        <f t="shared" si="3"/>
        <v>12</v>
      </c>
      <c r="S62" s="200">
        <f>_xlfn.XLOOKUP(L62,Tabella1246[Inizio],Tabella1246[Valore],,-1)</f>
        <v>1</v>
      </c>
      <c r="T62" s="200">
        <f>_xlfn.XLOOKUP(P62,Tabella1246[Inizio],Tabella1246[Valore],,-1)</f>
        <v>2</v>
      </c>
      <c r="U62" s="205">
        <f t="shared" si="2"/>
        <v>2</v>
      </c>
    </row>
    <row r="63" spans="1:21" ht="21" x14ac:dyDescent="0.2">
      <c r="A63" s="394"/>
      <c r="B63" s="332"/>
      <c r="C63" s="397"/>
      <c r="D63" s="387"/>
      <c r="E63" s="231" t="s">
        <v>635</v>
      </c>
      <c r="F63" s="22" t="s">
        <v>266</v>
      </c>
      <c r="G63" s="25" t="s">
        <v>637</v>
      </c>
      <c r="H63" s="13">
        <v>0</v>
      </c>
      <c r="I63" s="13">
        <v>0</v>
      </c>
      <c r="J63" s="55">
        <v>0</v>
      </c>
      <c r="K63" s="41">
        <v>0</v>
      </c>
      <c r="L63" s="85">
        <f>_xlfn.XLOOKUP(H63,Tabella1[Inizio],Tabella1[Valore],,-1)</f>
        <v>1</v>
      </c>
      <c r="M63" s="90">
        <v>1</v>
      </c>
      <c r="N63" s="93">
        <f>_xlfn.XLOOKUP(J63,Tabella12[Inizio],Tabella12[Valore],,-1)</f>
        <v>1</v>
      </c>
      <c r="O63" s="93">
        <v>3</v>
      </c>
      <c r="P63" s="80">
        <v>4</v>
      </c>
      <c r="Q63" s="85">
        <v>3</v>
      </c>
      <c r="R63" s="107">
        <f t="shared" si="3"/>
        <v>12</v>
      </c>
      <c r="S63" s="200">
        <f>_xlfn.XLOOKUP(L63,Tabella1246[Inizio],Tabella1246[Valore],,-1)</f>
        <v>1</v>
      </c>
      <c r="T63" s="200">
        <f>_xlfn.XLOOKUP(P63,Tabella1246[Inizio],Tabella1246[Valore],,-1)</f>
        <v>2</v>
      </c>
      <c r="U63" s="205">
        <f t="shared" si="2"/>
        <v>2</v>
      </c>
    </row>
    <row r="64" spans="1:21" ht="21" x14ac:dyDescent="0.2">
      <c r="A64" s="394"/>
      <c r="B64" s="332"/>
      <c r="C64" s="397"/>
      <c r="D64" s="83" t="s">
        <v>34</v>
      </c>
      <c r="E64" s="231" t="s">
        <v>638</v>
      </c>
      <c r="F64" s="22" t="s">
        <v>262</v>
      </c>
      <c r="G64" s="25" t="s">
        <v>623</v>
      </c>
      <c r="H64" s="13">
        <v>0</v>
      </c>
      <c r="I64" s="13">
        <v>0</v>
      </c>
      <c r="J64" s="55">
        <v>0</v>
      </c>
      <c r="K64" s="41">
        <v>0</v>
      </c>
      <c r="L64" s="85">
        <f>_xlfn.XLOOKUP(H64,Tabella1[Inizio],Tabella1[Valore],,-1)</f>
        <v>1</v>
      </c>
      <c r="M64" s="90">
        <v>1</v>
      </c>
      <c r="N64" s="93">
        <f>_xlfn.XLOOKUP(J64,Tabella12[Inizio],Tabella12[Valore],,-1)</f>
        <v>1</v>
      </c>
      <c r="O64" s="98">
        <v>4</v>
      </c>
      <c r="P64" s="80">
        <v>5</v>
      </c>
      <c r="Q64" s="85">
        <v>4</v>
      </c>
      <c r="R64" s="107">
        <f t="shared" si="3"/>
        <v>20</v>
      </c>
      <c r="S64" s="200">
        <f>_xlfn.XLOOKUP(L64,Tabella1246[Inizio],Tabella1246[Valore],,-1)</f>
        <v>1</v>
      </c>
      <c r="T64" s="203">
        <f>_xlfn.XLOOKUP(P64,Tabella1246[Inizio],Tabella1246[Valore],,-1)</f>
        <v>3</v>
      </c>
      <c r="U64" s="207">
        <f t="shared" si="2"/>
        <v>3</v>
      </c>
    </row>
    <row r="65" spans="1:21" ht="21" x14ac:dyDescent="0.2">
      <c r="A65" s="394"/>
      <c r="B65" s="332"/>
      <c r="C65" s="397"/>
      <c r="D65" s="83" t="s">
        <v>35</v>
      </c>
      <c r="E65" s="231" t="s">
        <v>233</v>
      </c>
      <c r="F65" s="22" t="s">
        <v>253</v>
      </c>
      <c r="G65" s="25" t="s">
        <v>254</v>
      </c>
      <c r="H65" s="13">
        <v>0</v>
      </c>
      <c r="I65" s="13">
        <v>0</v>
      </c>
      <c r="J65" s="55">
        <v>0</v>
      </c>
      <c r="K65" s="41">
        <v>0</v>
      </c>
      <c r="L65" s="85">
        <f>_xlfn.XLOOKUP(H65,Tabella1[Inizio],Tabella1[Valore],,-1)</f>
        <v>1</v>
      </c>
      <c r="M65" s="90">
        <v>1</v>
      </c>
      <c r="N65" s="93">
        <f>_xlfn.XLOOKUP(J65,Tabella12[Inizio],Tabella12[Valore],,-1)</f>
        <v>1</v>
      </c>
      <c r="O65" s="98">
        <v>4</v>
      </c>
      <c r="P65" s="80">
        <v>5</v>
      </c>
      <c r="Q65" s="85">
        <v>5</v>
      </c>
      <c r="R65" s="107">
        <f t="shared" si="3"/>
        <v>25</v>
      </c>
      <c r="S65" s="200">
        <f>_xlfn.XLOOKUP(L65,Tabella1246[Inizio],Tabella1246[Valore],,-1)</f>
        <v>1</v>
      </c>
      <c r="T65" s="203">
        <f>_xlfn.XLOOKUP(P65,Tabella1246[Inizio],Tabella1246[Valore],,-1)</f>
        <v>3</v>
      </c>
      <c r="U65" s="207">
        <f t="shared" si="2"/>
        <v>3</v>
      </c>
    </row>
    <row r="66" spans="1:21" ht="21" x14ac:dyDescent="0.2">
      <c r="A66" s="394"/>
      <c r="B66" s="332"/>
      <c r="C66" s="397"/>
      <c r="D66" s="83" t="s">
        <v>27</v>
      </c>
      <c r="E66" s="231" t="s">
        <v>621</v>
      </c>
      <c r="F66" s="22" t="s">
        <v>622</v>
      </c>
      <c r="G66" s="25" t="s">
        <v>623</v>
      </c>
      <c r="H66" s="13">
        <v>0</v>
      </c>
      <c r="I66" s="13">
        <v>0</v>
      </c>
      <c r="J66" s="55">
        <v>0</v>
      </c>
      <c r="K66" s="41"/>
      <c r="L66" s="85">
        <f>_xlfn.XLOOKUP(H66,Tabella1[Inizio],Tabella1[Valore],,-1)</f>
        <v>1</v>
      </c>
      <c r="M66" s="90">
        <v>1</v>
      </c>
      <c r="N66" s="93">
        <f>_xlfn.XLOOKUP(J66,Tabella12[Inizio],Tabella12[Valore],,-1)</f>
        <v>1</v>
      </c>
      <c r="O66" s="98">
        <v>5</v>
      </c>
      <c r="P66" s="80">
        <v>6</v>
      </c>
      <c r="Q66" s="85">
        <v>4</v>
      </c>
      <c r="R66" s="107">
        <f t="shared" si="3"/>
        <v>24</v>
      </c>
      <c r="S66" s="200">
        <f>_xlfn.XLOOKUP(L66,Tabella1246[Inizio],Tabella1246[Valore],,-1)</f>
        <v>1</v>
      </c>
      <c r="T66" s="203">
        <f>_xlfn.XLOOKUP(P66,Tabella1246[Inizio],Tabella1246[Valore],,-1)</f>
        <v>3</v>
      </c>
      <c r="U66" s="207">
        <f t="shared" si="2"/>
        <v>3</v>
      </c>
    </row>
    <row r="67" spans="1:21" ht="21" x14ac:dyDescent="0.2">
      <c r="A67" s="394"/>
      <c r="B67" s="332"/>
      <c r="C67" s="397"/>
      <c r="D67" s="83" t="s">
        <v>68</v>
      </c>
      <c r="E67" s="231" t="s">
        <v>260</v>
      </c>
      <c r="F67" s="22" t="s">
        <v>266</v>
      </c>
      <c r="G67" s="25" t="s">
        <v>639</v>
      </c>
      <c r="H67" s="13">
        <v>0</v>
      </c>
      <c r="I67" s="13">
        <v>0</v>
      </c>
      <c r="J67" s="55">
        <v>0</v>
      </c>
      <c r="K67" s="41">
        <v>0</v>
      </c>
      <c r="L67" s="85">
        <f>_xlfn.XLOOKUP(H67,Tabella1[Inizio],Tabella1[Valore],,-1)</f>
        <v>1</v>
      </c>
      <c r="M67" s="90">
        <v>0.8</v>
      </c>
      <c r="N67" s="93">
        <f>_xlfn.XLOOKUP(J67,Tabella12[Inizio],Tabella12[Valore],,-1)</f>
        <v>1</v>
      </c>
      <c r="O67" s="98">
        <v>3</v>
      </c>
      <c r="P67" s="80">
        <v>3.2</v>
      </c>
      <c r="Q67" s="85">
        <v>2</v>
      </c>
      <c r="R67" s="107">
        <f t="shared" si="3"/>
        <v>6.4</v>
      </c>
      <c r="S67" s="200">
        <f>_xlfn.XLOOKUP(L67,Tabella1246[Inizio],Tabella1246[Valore],,-1)</f>
        <v>1</v>
      </c>
      <c r="T67" s="200">
        <f>_xlfn.XLOOKUP(P67,Tabella1246[Inizio],Tabella1246[Valore],,-1)</f>
        <v>2</v>
      </c>
      <c r="U67" s="205">
        <f t="shared" si="2"/>
        <v>2</v>
      </c>
    </row>
    <row r="68" spans="1:21" ht="21" x14ac:dyDescent="0.2">
      <c r="A68" s="394"/>
      <c r="B68" s="332"/>
      <c r="C68" s="397"/>
      <c r="D68" s="83" t="s">
        <v>38</v>
      </c>
      <c r="E68" s="308" t="s">
        <v>640</v>
      </c>
      <c r="F68" s="22" t="s">
        <v>641</v>
      </c>
      <c r="G68" s="25" t="s">
        <v>642</v>
      </c>
      <c r="H68" s="13">
        <v>0</v>
      </c>
      <c r="I68" s="13">
        <v>0</v>
      </c>
      <c r="J68" s="55">
        <v>0</v>
      </c>
      <c r="K68" s="41">
        <v>0</v>
      </c>
      <c r="L68" s="85">
        <f>_xlfn.XLOOKUP(H68,Tabella1[Inizio],Tabella1[Valore],,-1)</f>
        <v>1</v>
      </c>
      <c r="M68" s="90">
        <v>1</v>
      </c>
      <c r="N68" s="93">
        <f>_xlfn.XLOOKUP(J68,Tabella12[Inizio],Tabella12[Valore],,-1)</f>
        <v>1</v>
      </c>
      <c r="O68" s="98">
        <v>6</v>
      </c>
      <c r="P68" s="80">
        <v>7</v>
      </c>
      <c r="Q68" s="85">
        <v>1</v>
      </c>
      <c r="R68" s="107">
        <f t="shared" ref="R68:R78" si="4">L68*P68*Q68</f>
        <v>7</v>
      </c>
      <c r="S68" s="200">
        <f>_xlfn.XLOOKUP(L68,Tabella1246[Inizio],Tabella1246[Valore],,-1)</f>
        <v>1</v>
      </c>
      <c r="T68" s="215">
        <f>_xlfn.XLOOKUP(P68,Tabella1246[Inizio],Tabella1246[Valore],,-1)</f>
        <v>4</v>
      </c>
      <c r="U68" s="209">
        <f t="shared" si="2"/>
        <v>4</v>
      </c>
    </row>
    <row r="69" spans="1:21" ht="21" x14ac:dyDescent="0.2">
      <c r="A69" s="394"/>
      <c r="B69" s="332"/>
      <c r="C69" s="397"/>
      <c r="D69" s="83" t="s">
        <v>39</v>
      </c>
      <c r="E69" s="231" t="s">
        <v>643</v>
      </c>
      <c r="F69" s="22" t="s">
        <v>644</v>
      </c>
      <c r="G69" s="25" t="s">
        <v>645</v>
      </c>
      <c r="H69" s="13">
        <v>0</v>
      </c>
      <c r="I69" s="13">
        <v>0</v>
      </c>
      <c r="J69" s="55">
        <v>0</v>
      </c>
      <c r="K69" s="41">
        <v>0</v>
      </c>
      <c r="L69" s="85">
        <f>_xlfn.XLOOKUP(H69,Tabella1[Inizio],Tabella1[Valore],,-1)</f>
        <v>1</v>
      </c>
      <c r="M69" s="90">
        <v>1</v>
      </c>
      <c r="N69" s="93">
        <f>_xlfn.XLOOKUP(J69,Tabella12[Inizio],Tabella12[Valore],,-1)</f>
        <v>1</v>
      </c>
      <c r="O69" s="99">
        <v>4</v>
      </c>
      <c r="P69" s="80">
        <v>5</v>
      </c>
      <c r="Q69" s="85">
        <v>4</v>
      </c>
      <c r="R69" s="107">
        <f t="shared" si="4"/>
        <v>20</v>
      </c>
      <c r="S69" s="200">
        <f>_xlfn.XLOOKUP(L69,Tabella1246[Inizio],Tabella1246[Valore],,-1)</f>
        <v>1</v>
      </c>
      <c r="T69" s="203">
        <f>_xlfn.XLOOKUP(P69,Tabella1246[Inizio],Tabella1246[Valore],,-1)</f>
        <v>3</v>
      </c>
      <c r="U69" s="207">
        <f t="shared" ref="U69:U78" si="5">S69*T69</f>
        <v>3</v>
      </c>
    </row>
    <row r="70" spans="1:21" ht="21" x14ac:dyDescent="0.2">
      <c r="A70" s="394"/>
      <c r="B70" s="332"/>
      <c r="C70" s="398"/>
      <c r="D70" s="83" t="s">
        <v>88</v>
      </c>
      <c r="E70" s="237" t="s">
        <v>695</v>
      </c>
      <c r="F70" s="27" t="s">
        <v>696</v>
      </c>
      <c r="G70" s="28" t="s">
        <v>697</v>
      </c>
      <c r="H70" s="14">
        <v>5</v>
      </c>
      <c r="I70" s="14">
        <v>0</v>
      </c>
      <c r="J70" s="55">
        <f t="shared" ref="J70:J78" si="6">I70/H70</f>
        <v>0</v>
      </c>
      <c r="K70" s="45">
        <v>1.2</v>
      </c>
      <c r="L70" s="86">
        <f>_xlfn.XLOOKUP(H70,Tabella1[Inizio],Tabella1[Valore],,-1)</f>
        <v>3</v>
      </c>
      <c r="M70" s="90">
        <v>1</v>
      </c>
      <c r="N70" s="93">
        <f>_xlfn.XLOOKUP(J70,Tabella12[Inizio],Tabella12[Valore],,-1)</f>
        <v>1</v>
      </c>
      <c r="O70" s="93">
        <v>5</v>
      </c>
      <c r="P70" s="82">
        <v>6</v>
      </c>
      <c r="Q70" s="101">
        <v>3</v>
      </c>
      <c r="R70" s="108">
        <f t="shared" si="4"/>
        <v>54</v>
      </c>
      <c r="S70" s="200">
        <f>_xlfn.XLOOKUP(L70,Tabella1246[Inizio],Tabella1246[Valore],,-1)</f>
        <v>2</v>
      </c>
      <c r="T70" s="203">
        <f>_xlfn.XLOOKUP(P70,Tabella1246[Inizio],Tabella1246[Valore],,-1)</f>
        <v>3</v>
      </c>
      <c r="U70" s="207">
        <f t="shared" si="5"/>
        <v>6</v>
      </c>
    </row>
    <row r="71" spans="1:21" ht="21" x14ac:dyDescent="0.2">
      <c r="A71" s="394"/>
      <c r="B71" s="332"/>
      <c r="C71" s="324" t="s">
        <v>698</v>
      </c>
      <c r="D71" s="386" t="s">
        <v>89</v>
      </c>
      <c r="E71" s="231" t="s">
        <v>699</v>
      </c>
      <c r="F71" s="22" t="s">
        <v>700</v>
      </c>
      <c r="G71" s="25" t="s">
        <v>331</v>
      </c>
      <c r="H71" s="8">
        <v>2</v>
      </c>
      <c r="I71" s="13">
        <v>0</v>
      </c>
      <c r="J71" s="55">
        <f t="shared" si="6"/>
        <v>0</v>
      </c>
      <c r="K71" s="41">
        <v>1.75</v>
      </c>
      <c r="L71" s="84">
        <f>_xlfn.XLOOKUP(H71,Tabella1[Inizio],Tabella1[Valore],,-1)</f>
        <v>2</v>
      </c>
      <c r="M71" s="90">
        <v>0.8</v>
      </c>
      <c r="N71" s="93">
        <f>_xlfn.XLOOKUP(J71,Tabella12[Inizio],Tabella12[Valore],,-1)</f>
        <v>1</v>
      </c>
      <c r="O71" s="93">
        <v>4</v>
      </c>
      <c r="P71" s="56">
        <v>4</v>
      </c>
      <c r="Q71" s="94">
        <v>2</v>
      </c>
      <c r="R71" s="104">
        <f t="shared" si="4"/>
        <v>16</v>
      </c>
      <c r="S71" s="200">
        <f>_xlfn.XLOOKUP(L71,Tabella1246[Inizio],Tabella1246[Valore],,-1)</f>
        <v>1</v>
      </c>
      <c r="T71" s="200">
        <f>_xlfn.XLOOKUP(P71,Tabella1246[Inizio],Tabella1246[Valore],,-1)</f>
        <v>2</v>
      </c>
      <c r="U71" s="205">
        <f t="shared" si="5"/>
        <v>2</v>
      </c>
    </row>
    <row r="72" spans="1:21" ht="21" x14ac:dyDescent="0.2">
      <c r="A72" s="394"/>
      <c r="B72" s="332"/>
      <c r="C72" s="324"/>
      <c r="D72" s="386"/>
      <c r="E72" s="231" t="s">
        <v>336</v>
      </c>
      <c r="F72" s="22" t="s">
        <v>700</v>
      </c>
      <c r="G72" s="25" t="s">
        <v>331</v>
      </c>
      <c r="H72" s="8">
        <v>1</v>
      </c>
      <c r="I72" s="13">
        <v>0</v>
      </c>
      <c r="J72" s="55">
        <f t="shared" si="6"/>
        <v>0</v>
      </c>
      <c r="K72" s="41">
        <v>3</v>
      </c>
      <c r="L72" s="85">
        <f>_xlfn.XLOOKUP(H72,Tabella1[Inizio],Tabella1[Valore],,-1)</f>
        <v>1</v>
      </c>
      <c r="M72" s="90">
        <v>0.8</v>
      </c>
      <c r="N72" s="93">
        <f>_xlfn.XLOOKUP(J72,Tabella12[Inizio],Tabella12[Valore],,-1)</f>
        <v>1</v>
      </c>
      <c r="O72" s="93">
        <v>5</v>
      </c>
      <c r="P72" s="57">
        <v>4.8000000000000007</v>
      </c>
      <c r="Q72" s="94">
        <v>3</v>
      </c>
      <c r="R72" s="104">
        <f t="shared" si="4"/>
        <v>14.400000000000002</v>
      </c>
      <c r="S72" s="200">
        <f>_xlfn.XLOOKUP(L72,Tabella1246[Inizio],Tabella1246[Valore],,-1)</f>
        <v>1</v>
      </c>
      <c r="T72" s="200">
        <f>_xlfn.XLOOKUP(P72,Tabella1246[Inizio],Tabella1246[Valore],,-1)</f>
        <v>2</v>
      </c>
      <c r="U72" s="205">
        <f t="shared" si="5"/>
        <v>2</v>
      </c>
    </row>
    <row r="73" spans="1:21" ht="21" x14ac:dyDescent="0.2">
      <c r="A73" s="394"/>
      <c r="B73" s="332"/>
      <c r="C73" s="324"/>
      <c r="D73" s="386" t="s">
        <v>90</v>
      </c>
      <c r="E73" s="231" t="s">
        <v>341</v>
      </c>
      <c r="F73" s="22" t="s">
        <v>340</v>
      </c>
      <c r="G73" s="25" t="s">
        <v>701</v>
      </c>
      <c r="H73" s="8">
        <v>2</v>
      </c>
      <c r="I73" s="13">
        <v>0</v>
      </c>
      <c r="J73" s="55">
        <f t="shared" si="6"/>
        <v>0</v>
      </c>
      <c r="K73" s="41">
        <v>2</v>
      </c>
      <c r="L73" s="85">
        <f>_xlfn.XLOOKUP(H73,Tabella1[Inizio],Tabella1[Valore],,-1)</f>
        <v>2</v>
      </c>
      <c r="M73" s="90">
        <v>0.8</v>
      </c>
      <c r="N73" s="93">
        <f>_xlfn.XLOOKUP(J73,Tabella12[Inizio],Tabella12[Valore],,-1)</f>
        <v>1</v>
      </c>
      <c r="O73" s="93">
        <v>4</v>
      </c>
      <c r="P73" s="57">
        <v>4</v>
      </c>
      <c r="Q73" s="94">
        <v>2</v>
      </c>
      <c r="R73" s="104">
        <f t="shared" si="4"/>
        <v>16</v>
      </c>
      <c r="S73" s="200">
        <f>_xlfn.XLOOKUP(L73,Tabella1246[Inizio],Tabella1246[Valore],,-1)</f>
        <v>1</v>
      </c>
      <c r="T73" s="200">
        <f>_xlfn.XLOOKUP(P73,Tabella1246[Inizio],Tabella1246[Valore],,-1)</f>
        <v>2</v>
      </c>
      <c r="U73" s="205">
        <f t="shared" si="5"/>
        <v>2</v>
      </c>
    </row>
    <row r="74" spans="1:21" ht="21" x14ac:dyDescent="0.2">
      <c r="A74" s="394"/>
      <c r="B74" s="332"/>
      <c r="C74" s="324"/>
      <c r="D74" s="386"/>
      <c r="E74" s="231" t="s">
        <v>341</v>
      </c>
      <c r="F74" s="22" t="s">
        <v>340</v>
      </c>
      <c r="G74" s="25" t="s">
        <v>702</v>
      </c>
      <c r="H74" s="8">
        <v>1</v>
      </c>
      <c r="I74" s="13">
        <v>0</v>
      </c>
      <c r="J74" s="55">
        <f t="shared" si="6"/>
        <v>0</v>
      </c>
      <c r="K74" s="41">
        <v>2</v>
      </c>
      <c r="L74" s="85">
        <f>_xlfn.XLOOKUP(H74,Tabella1[Inizio],Tabella1[Valore],,-1)</f>
        <v>1</v>
      </c>
      <c r="M74" s="90">
        <v>0.8</v>
      </c>
      <c r="N74" s="93">
        <f>_xlfn.XLOOKUP(J74,Tabella12[Inizio],Tabella12[Valore],,-1)</f>
        <v>1</v>
      </c>
      <c r="O74" s="93">
        <v>4</v>
      </c>
      <c r="P74" s="57">
        <v>4</v>
      </c>
      <c r="Q74" s="94">
        <v>3</v>
      </c>
      <c r="R74" s="104">
        <f t="shared" si="4"/>
        <v>12</v>
      </c>
      <c r="S74" s="200">
        <f>_xlfn.XLOOKUP(L74,Tabella1246[Inizio],Tabella1246[Valore],,-1)</f>
        <v>1</v>
      </c>
      <c r="T74" s="200">
        <f>_xlfn.XLOOKUP(P74,Tabella1246[Inizio],Tabella1246[Valore],,-1)</f>
        <v>2</v>
      </c>
      <c r="U74" s="205">
        <f t="shared" si="5"/>
        <v>2</v>
      </c>
    </row>
    <row r="75" spans="1:21" ht="21" x14ac:dyDescent="0.2">
      <c r="A75" s="394"/>
      <c r="B75" s="332"/>
      <c r="C75" s="324"/>
      <c r="D75" s="386" t="s">
        <v>91</v>
      </c>
      <c r="E75" s="231" t="s">
        <v>343</v>
      </c>
      <c r="F75" s="22" t="s">
        <v>342</v>
      </c>
      <c r="G75" s="25" t="s">
        <v>703</v>
      </c>
      <c r="H75" s="8">
        <v>1</v>
      </c>
      <c r="I75" s="13">
        <v>0</v>
      </c>
      <c r="J75" s="55">
        <f t="shared" si="6"/>
        <v>0</v>
      </c>
      <c r="K75" s="41">
        <v>2</v>
      </c>
      <c r="L75" s="85">
        <f>_xlfn.XLOOKUP(H75,Tabella1[Inizio],Tabella1[Valore],,-1)</f>
        <v>1</v>
      </c>
      <c r="M75" s="90">
        <v>1</v>
      </c>
      <c r="N75" s="93">
        <f>_xlfn.XLOOKUP(J75,Tabella12[Inizio],Tabella12[Valore],,-1)</f>
        <v>1</v>
      </c>
      <c r="O75" s="93">
        <v>5</v>
      </c>
      <c r="P75" s="57">
        <v>6</v>
      </c>
      <c r="Q75" s="94">
        <v>4</v>
      </c>
      <c r="R75" s="104">
        <f t="shared" si="4"/>
        <v>24</v>
      </c>
      <c r="S75" s="200">
        <f>_xlfn.XLOOKUP(L75,Tabella1246[Inizio],Tabella1246[Valore],,-1)</f>
        <v>1</v>
      </c>
      <c r="T75" s="203">
        <f>_xlfn.XLOOKUP(P75,Tabella1246[Inizio],Tabella1246[Valore],,-1)</f>
        <v>3</v>
      </c>
      <c r="U75" s="207">
        <f t="shared" si="5"/>
        <v>3</v>
      </c>
    </row>
    <row r="76" spans="1:21" ht="21" x14ac:dyDescent="0.2">
      <c r="A76" s="394"/>
      <c r="B76" s="332"/>
      <c r="C76" s="324"/>
      <c r="D76" s="386"/>
      <c r="E76" s="231" t="s">
        <v>341</v>
      </c>
      <c r="F76" s="22" t="s">
        <v>342</v>
      </c>
      <c r="G76" s="25" t="s">
        <v>701</v>
      </c>
      <c r="H76" s="8">
        <v>1</v>
      </c>
      <c r="I76" s="13">
        <v>0</v>
      </c>
      <c r="J76" s="55">
        <f t="shared" si="6"/>
        <v>0</v>
      </c>
      <c r="K76" s="41">
        <v>1</v>
      </c>
      <c r="L76" s="85">
        <f>_xlfn.XLOOKUP(H76,Tabella1[Inizio],Tabella1[Valore],,-1)</f>
        <v>1</v>
      </c>
      <c r="M76" s="90">
        <v>1</v>
      </c>
      <c r="N76" s="93">
        <f>_xlfn.XLOOKUP(J76,Tabella12[Inizio],Tabella12[Valore],,-1)</f>
        <v>1</v>
      </c>
      <c r="O76" s="93">
        <v>4</v>
      </c>
      <c r="P76" s="57">
        <v>5</v>
      </c>
      <c r="Q76" s="94">
        <v>3</v>
      </c>
      <c r="R76" s="104">
        <f t="shared" si="4"/>
        <v>15</v>
      </c>
      <c r="S76" s="200">
        <f>_xlfn.XLOOKUP(L76,Tabella1246[Inizio],Tabella1246[Valore],,-1)</f>
        <v>1</v>
      </c>
      <c r="T76" s="203">
        <f>_xlfn.XLOOKUP(P76,Tabella1246[Inizio],Tabella1246[Valore],,-1)</f>
        <v>3</v>
      </c>
      <c r="U76" s="207">
        <f t="shared" si="5"/>
        <v>3</v>
      </c>
    </row>
    <row r="77" spans="1:21" ht="21" x14ac:dyDescent="0.2">
      <c r="A77" s="394"/>
      <c r="B77" s="332"/>
      <c r="C77" s="324"/>
      <c r="D77" s="386" t="s">
        <v>72</v>
      </c>
      <c r="E77" s="231" t="s">
        <v>338</v>
      </c>
      <c r="F77" s="22" t="s">
        <v>337</v>
      </c>
      <c r="G77" s="25" t="s">
        <v>339</v>
      </c>
      <c r="H77" s="8">
        <v>1</v>
      </c>
      <c r="I77" s="13">
        <v>0</v>
      </c>
      <c r="J77" s="55">
        <f t="shared" si="6"/>
        <v>0</v>
      </c>
      <c r="K77" s="41">
        <v>2</v>
      </c>
      <c r="L77" s="85">
        <f>_xlfn.XLOOKUP(H77,Tabella1[Inizio],Tabella1[Valore],,-1)</f>
        <v>1</v>
      </c>
      <c r="M77" s="90">
        <v>1</v>
      </c>
      <c r="N77" s="93">
        <f>_xlfn.XLOOKUP(J77,Tabella12[Inizio],Tabella12[Valore],,-1)</f>
        <v>1</v>
      </c>
      <c r="O77" s="93">
        <v>5</v>
      </c>
      <c r="P77" s="57">
        <v>6</v>
      </c>
      <c r="Q77" s="94">
        <v>4</v>
      </c>
      <c r="R77" s="104">
        <f t="shared" si="4"/>
        <v>24</v>
      </c>
      <c r="S77" s="200">
        <f>_xlfn.XLOOKUP(L77,Tabella1246[Inizio],Tabella1246[Valore],,-1)</f>
        <v>1</v>
      </c>
      <c r="T77" s="203">
        <f>_xlfn.XLOOKUP(P77,Tabella1246[Inizio],Tabella1246[Valore],,-1)</f>
        <v>3</v>
      </c>
      <c r="U77" s="207">
        <f t="shared" si="5"/>
        <v>3</v>
      </c>
    </row>
    <row r="78" spans="1:21" ht="21" x14ac:dyDescent="0.2">
      <c r="A78" s="395"/>
      <c r="B78" s="333"/>
      <c r="C78" s="325"/>
      <c r="D78" s="386"/>
      <c r="E78" s="237" t="s">
        <v>338</v>
      </c>
      <c r="F78" s="27" t="s">
        <v>337</v>
      </c>
      <c r="G78" s="28" t="s">
        <v>704</v>
      </c>
      <c r="H78" s="10">
        <v>1</v>
      </c>
      <c r="I78" s="13">
        <v>0</v>
      </c>
      <c r="J78" s="55">
        <f t="shared" si="6"/>
        <v>0</v>
      </c>
      <c r="K78" s="41">
        <v>1.5</v>
      </c>
      <c r="L78" s="86">
        <f>_xlfn.XLOOKUP(H78,Tabella1[Inizio],Tabella1[Valore],,-1)</f>
        <v>1</v>
      </c>
      <c r="M78" s="102">
        <v>1</v>
      </c>
      <c r="N78" s="100">
        <f>_xlfn.XLOOKUP(J78,Tabella12[Inizio],Tabella12[Valore],,-1)</f>
        <v>1</v>
      </c>
      <c r="O78" s="100">
        <v>4</v>
      </c>
      <c r="P78" s="58">
        <v>5</v>
      </c>
      <c r="Q78" s="95">
        <v>5</v>
      </c>
      <c r="R78" s="105">
        <f t="shared" si="4"/>
        <v>25</v>
      </c>
      <c r="S78" s="200">
        <f>_xlfn.XLOOKUP(L78,Tabella1246[Inizio],Tabella1246[Valore],,-1)</f>
        <v>1</v>
      </c>
      <c r="T78" s="203">
        <f>_xlfn.XLOOKUP(P78,Tabella1246[Inizio],Tabella1246[Valore],,-1)</f>
        <v>3</v>
      </c>
      <c r="U78" s="207">
        <f t="shared" si="5"/>
        <v>3</v>
      </c>
    </row>
  </sheetData>
  <mergeCells count="38">
    <mergeCell ref="R1:R3"/>
    <mergeCell ref="U1:U3"/>
    <mergeCell ref="E1:G1"/>
    <mergeCell ref="L1:Q1"/>
    <mergeCell ref="A4:A78"/>
    <mergeCell ref="B4:B41"/>
    <mergeCell ref="C4:C10"/>
    <mergeCell ref="C11:C17"/>
    <mergeCell ref="C18:C24"/>
    <mergeCell ref="C25:C34"/>
    <mergeCell ref="B42:B78"/>
    <mergeCell ref="C35:C40"/>
    <mergeCell ref="D35:D36"/>
    <mergeCell ref="D37:D38"/>
    <mergeCell ref="C42:C55"/>
    <mergeCell ref="C56:C70"/>
    <mergeCell ref="C71:C78"/>
    <mergeCell ref="D77:D78"/>
    <mergeCell ref="D73:D74"/>
    <mergeCell ref="D75:D76"/>
    <mergeCell ref="D42:D44"/>
    <mergeCell ref="D45:D49"/>
    <mergeCell ref="D56:D58"/>
    <mergeCell ref="D59:D63"/>
    <mergeCell ref="A1:D1"/>
    <mergeCell ref="A2:D2"/>
    <mergeCell ref="L2:Q2"/>
    <mergeCell ref="D39:D40"/>
    <mergeCell ref="D71:D72"/>
    <mergeCell ref="D6:D9"/>
    <mergeCell ref="D31:D33"/>
    <mergeCell ref="D26:D30"/>
    <mergeCell ref="D18:D21"/>
    <mergeCell ref="D22:D23"/>
    <mergeCell ref="D11:D12"/>
    <mergeCell ref="D16:D17"/>
    <mergeCell ref="D13:D15"/>
    <mergeCell ref="E2:G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6B98F-05D7-45B6-8145-219947CD4CF4}">
  <sheetPr codeName="Foglio4">
    <tabColor theme="9" tint="-0.499984740745262"/>
  </sheetPr>
  <dimension ref="A1:U104"/>
  <sheetViews>
    <sheetView zoomScaleNormal="100" workbookViewId="0">
      <selection sqref="A1:XFD1048576"/>
    </sheetView>
  </sheetViews>
  <sheetFormatPr baseColWidth="10" defaultColWidth="9.1640625" defaultRowHeight="15" x14ac:dyDescent="0.2"/>
  <cols>
    <col min="1" max="3" width="9.1640625" style="3"/>
    <col min="4" max="4" width="19.1640625" style="3" customWidth="1"/>
    <col min="5" max="5" width="22.33203125" style="234" customWidth="1"/>
    <col min="6" max="6" width="26" style="3" customWidth="1"/>
    <col min="7" max="7" width="30.1640625" style="3" customWidth="1"/>
    <col min="8" max="8" width="8.1640625" style="13" customWidth="1"/>
    <col min="9" max="10" width="8" style="13" customWidth="1"/>
    <col min="11" max="11" width="13.1640625" style="13" customWidth="1"/>
    <col min="12" max="18" width="9.1640625" style="3"/>
    <col min="19" max="20" width="0" style="13" hidden="1" customWidth="1"/>
    <col min="21" max="21" width="9.1640625" style="13"/>
    <col min="22" max="16384" width="9.1640625" style="3"/>
  </cols>
  <sheetData>
    <row r="1" spans="1:21" ht="24" x14ac:dyDescent="0.2">
      <c r="A1" s="407" t="s">
        <v>0</v>
      </c>
      <c r="B1" s="408"/>
      <c r="C1" s="408"/>
      <c r="D1" s="409"/>
      <c r="E1" s="422" t="s">
        <v>43</v>
      </c>
      <c r="F1" s="423"/>
      <c r="G1" s="424"/>
      <c r="H1" s="197"/>
      <c r="I1" s="197"/>
      <c r="J1" s="197"/>
      <c r="K1" s="197"/>
      <c r="L1" s="425" t="s">
        <v>826</v>
      </c>
      <c r="M1" s="425"/>
      <c r="N1" s="425"/>
      <c r="O1" s="425"/>
      <c r="P1" s="425"/>
      <c r="Q1" s="426"/>
      <c r="R1" s="472" t="s">
        <v>49</v>
      </c>
      <c r="S1" s="418" t="s">
        <v>818</v>
      </c>
      <c r="T1" s="420" t="s">
        <v>819</v>
      </c>
      <c r="U1" s="340" t="s">
        <v>825</v>
      </c>
    </row>
    <row r="2" spans="1:21" x14ac:dyDescent="0.2">
      <c r="A2" s="410" t="s">
        <v>1</v>
      </c>
      <c r="B2" s="411"/>
      <c r="C2" s="411"/>
      <c r="D2" s="412"/>
      <c r="E2" s="410" t="s">
        <v>44</v>
      </c>
      <c r="F2" s="411"/>
      <c r="G2" s="412"/>
      <c r="H2" s="134"/>
      <c r="I2" s="134"/>
      <c r="J2" s="134"/>
      <c r="K2" s="134"/>
      <c r="L2" s="417" t="s">
        <v>45</v>
      </c>
      <c r="M2" s="417"/>
      <c r="N2" s="417"/>
      <c r="O2" s="417"/>
      <c r="P2" s="417"/>
      <c r="Q2" s="417"/>
      <c r="R2" s="472"/>
      <c r="S2" s="418"/>
      <c r="T2" s="420"/>
      <c r="U2" s="341"/>
    </row>
    <row r="3" spans="1:21" ht="35" thickBot="1" x14ac:dyDescent="0.25">
      <c r="A3" s="18" t="s">
        <v>2</v>
      </c>
      <c r="B3" s="19" t="s">
        <v>3</v>
      </c>
      <c r="C3" s="20" t="s">
        <v>4</v>
      </c>
      <c r="D3" s="311" t="s">
        <v>5</v>
      </c>
      <c r="E3" s="135" t="s">
        <v>46</v>
      </c>
      <c r="F3" s="136" t="s">
        <v>47</v>
      </c>
      <c r="G3" s="136" t="s">
        <v>48</v>
      </c>
      <c r="H3" s="137" t="s">
        <v>576</v>
      </c>
      <c r="I3" s="137" t="s">
        <v>792</v>
      </c>
      <c r="J3" s="137" t="s">
        <v>794</v>
      </c>
      <c r="K3" s="138" t="s">
        <v>799</v>
      </c>
      <c r="L3" s="198" t="s">
        <v>795</v>
      </c>
      <c r="M3" s="139" t="s">
        <v>798</v>
      </c>
      <c r="N3" s="139" t="s">
        <v>797</v>
      </c>
      <c r="O3" s="139" t="s">
        <v>796</v>
      </c>
      <c r="P3" s="198" t="s">
        <v>846</v>
      </c>
      <c r="Q3" s="140" t="s">
        <v>793</v>
      </c>
      <c r="R3" s="473"/>
      <c r="S3" s="419"/>
      <c r="T3" s="421"/>
      <c r="U3" s="342"/>
    </row>
    <row r="4" spans="1:21" ht="21" x14ac:dyDescent="0.25">
      <c r="A4" s="415" t="s">
        <v>92</v>
      </c>
      <c r="B4" s="334" t="s">
        <v>603</v>
      </c>
      <c r="C4" s="413" t="s">
        <v>598</v>
      </c>
      <c r="D4" s="399" t="s">
        <v>93</v>
      </c>
      <c r="E4" s="315" t="s">
        <v>346</v>
      </c>
      <c r="F4" s="33" t="s">
        <v>347</v>
      </c>
      <c r="G4" s="34" t="s">
        <v>348</v>
      </c>
      <c r="H4" s="12">
        <v>2</v>
      </c>
      <c r="I4" s="12">
        <v>0</v>
      </c>
      <c r="J4" s="60">
        <f>I4/H4</f>
        <v>0</v>
      </c>
      <c r="K4" s="12">
        <v>1.75</v>
      </c>
      <c r="L4" s="181">
        <f>_xlfn.XLOOKUP(H4,Tabella1[Inizio],Tabella1[Valore],,-1)</f>
        <v>2</v>
      </c>
      <c r="M4" s="465">
        <v>0.5</v>
      </c>
      <c r="N4" s="466">
        <f>_xlfn.XLOOKUP(J4,Tabella12[Inizio],Tabella12[Valore],,-1)</f>
        <v>1</v>
      </c>
      <c r="O4" s="466">
        <v>4</v>
      </c>
      <c r="P4" s="181">
        <v>2.5</v>
      </c>
      <c r="Q4" s="61">
        <v>5</v>
      </c>
      <c r="R4" s="131">
        <f t="shared" ref="R4:R35" si="0">L4*P4*Q4</f>
        <v>25</v>
      </c>
      <c r="S4" s="216">
        <f>_xlfn.XLOOKUP(L4,Tabella1246[Inizio],Tabella1246[Valore],,-1)</f>
        <v>1</v>
      </c>
      <c r="T4" s="218">
        <f>_xlfn.XLOOKUP(P4,Tabella1246[Inizio],Tabella1246[Valore],,-1)</f>
        <v>1</v>
      </c>
      <c r="U4" s="205">
        <f>S4*T4</f>
        <v>1</v>
      </c>
    </row>
    <row r="5" spans="1:21" ht="21" x14ac:dyDescent="0.25">
      <c r="A5" s="416"/>
      <c r="B5" s="332"/>
      <c r="C5" s="405"/>
      <c r="D5" s="400"/>
      <c r="E5" s="316" t="s">
        <v>349</v>
      </c>
      <c r="F5" t="s">
        <v>350</v>
      </c>
      <c r="G5" s="37" t="s">
        <v>351</v>
      </c>
      <c r="H5" s="13">
        <v>1</v>
      </c>
      <c r="I5" s="13">
        <v>0</v>
      </c>
      <c r="J5" s="60">
        <f t="shared" ref="J5:J68" si="1">I5/H5</f>
        <v>0</v>
      </c>
      <c r="K5" s="13">
        <v>2</v>
      </c>
      <c r="L5" s="182">
        <f>_xlfn.XLOOKUP(H5,Tabella1[Inizio],Tabella1[Valore],,-1)</f>
        <v>1</v>
      </c>
      <c r="M5" s="467">
        <v>0.5</v>
      </c>
      <c r="N5" s="468">
        <f>_xlfn.XLOOKUP(J5,Tabella12[Inizio],Tabella12[Valore],,-1)</f>
        <v>1</v>
      </c>
      <c r="O5" s="468">
        <v>4</v>
      </c>
      <c r="P5" s="182">
        <v>2.5</v>
      </c>
      <c r="Q5" s="51">
        <v>5</v>
      </c>
      <c r="R5" s="132">
        <f t="shared" si="0"/>
        <v>12.5</v>
      </c>
      <c r="S5" s="216">
        <f>_xlfn.XLOOKUP(L5,Tabella1246[Inizio],Tabella1246[Valore],,-1)</f>
        <v>1</v>
      </c>
      <c r="T5" s="218">
        <f>_xlfn.XLOOKUP(P5,Tabella1246[Inizio],Tabella1246[Valore],,-1)</f>
        <v>1</v>
      </c>
      <c r="U5" s="205">
        <f t="shared" ref="U5:U68" si="2">S5*T5</f>
        <v>1</v>
      </c>
    </row>
    <row r="6" spans="1:21" ht="21" x14ac:dyDescent="0.25">
      <c r="A6" s="416"/>
      <c r="B6" s="332"/>
      <c r="C6" s="405"/>
      <c r="D6" s="400"/>
      <c r="E6" s="316" t="s">
        <v>352</v>
      </c>
      <c r="F6" t="s">
        <v>353</v>
      </c>
      <c r="G6" s="37" t="s">
        <v>241</v>
      </c>
      <c r="H6" s="13">
        <v>1</v>
      </c>
      <c r="I6" s="13">
        <v>0</v>
      </c>
      <c r="J6" s="60">
        <f t="shared" si="1"/>
        <v>0</v>
      </c>
      <c r="K6" s="13">
        <v>1.5</v>
      </c>
      <c r="L6" s="182">
        <f>_xlfn.XLOOKUP(H6,Tabella1[Inizio],Tabella1[Valore],,-1)</f>
        <v>1</v>
      </c>
      <c r="M6" s="467">
        <v>0.5</v>
      </c>
      <c r="N6" s="468">
        <f>_xlfn.XLOOKUP(J6,Tabella12[Inizio],Tabella12[Valore],,-1)</f>
        <v>1</v>
      </c>
      <c r="O6" s="468">
        <v>4</v>
      </c>
      <c r="P6" s="182">
        <v>2.5</v>
      </c>
      <c r="Q6" s="51">
        <v>3</v>
      </c>
      <c r="R6" s="132">
        <f t="shared" si="0"/>
        <v>7.5</v>
      </c>
      <c r="S6" s="216">
        <f>_xlfn.XLOOKUP(L6,Tabella1246[Inizio],Tabella1246[Valore],,-1)</f>
        <v>1</v>
      </c>
      <c r="T6" s="218">
        <f>_xlfn.XLOOKUP(P6,Tabella1246[Inizio],Tabella1246[Valore],,-1)</f>
        <v>1</v>
      </c>
      <c r="U6" s="205">
        <f t="shared" si="2"/>
        <v>1</v>
      </c>
    </row>
    <row r="7" spans="1:21" ht="21" x14ac:dyDescent="0.25">
      <c r="A7" s="416"/>
      <c r="B7" s="332"/>
      <c r="C7" s="405"/>
      <c r="D7" s="400"/>
      <c r="E7" s="316" t="s">
        <v>735</v>
      </c>
      <c r="F7" t="s">
        <v>736</v>
      </c>
      <c r="G7" s="37" t="s">
        <v>737</v>
      </c>
      <c r="H7" s="13">
        <v>4</v>
      </c>
      <c r="I7" s="13">
        <v>0</v>
      </c>
      <c r="J7" s="60">
        <f t="shared" si="1"/>
        <v>0</v>
      </c>
      <c r="K7" s="13">
        <v>1.75</v>
      </c>
      <c r="L7" s="182">
        <f>_xlfn.XLOOKUP(H7,Tabella1[Inizio],Tabella1[Valore],,-1)</f>
        <v>2</v>
      </c>
      <c r="M7" s="467">
        <v>0.5</v>
      </c>
      <c r="N7" s="468">
        <f>_xlfn.XLOOKUP(J7,Tabella12[Inizio],Tabella12[Valore],,-1)</f>
        <v>1</v>
      </c>
      <c r="O7" s="468">
        <v>4</v>
      </c>
      <c r="P7" s="182">
        <v>2.5</v>
      </c>
      <c r="Q7" s="51">
        <v>3</v>
      </c>
      <c r="R7" s="132">
        <f t="shared" si="0"/>
        <v>15</v>
      </c>
      <c r="S7" s="216">
        <f>_xlfn.XLOOKUP(L7,Tabella1246[Inizio],Tabella1246[Valore],,-1)</f>
        <v>1</v>
      </c>
      <c r="T7" s="218">
        <f>_xlfn.XLOOKUP(P7,Tabella1246[Inizio],Tabella1246[Valore],,-1)</f>
        <v>1</v>
      </c>
      <c r="U7" s="205">
        <f t="shared" si="2"/>
        <v>1</v>
      </c>
    </row>
    <row r="8" spans="1:21" ht="21" x14ac:dyDescent="0.25">
      <c r="A8" s="416"/>
      <c r="B8" s="332"/>
      <c r="C8" s="405"/>
      <c r="D8" s="400" t="s">
        <v>94</v>
      </c>
      <c r="E8" s="316" t="s">
        <v>355</v>
      </c>
      <c r="F8" t="s">
        <v>356</v>
      </c>
      <c r="G8" s="37" t="s">
        <v>738</v>
      </c>
      <c r="H8" s="13">
        <v>2</v>
      </c>
      <c r="I8" s="13">
        <v>0</v>
      </c>
      <c r="J8" s="60">
        <f t="shared" si="1"/>
        <v>0</v>
      </c>
      <c r="K8" s="13">
        <v>1.75</v>
      </c>
      <c r="L8" s="182">
        <f>_xlfn.XLOOKUP(H8,Tabella1[Inizio],Tabella1[Valore],,-1)</f>
        <v>2</v>
      </c>
      <c r="M8" s="467">
        <v>0.5</v>
      </c>
      <c r="N8" s="468">
        <f>_xlfn.XLOOKUP(J8,Tabella12[Inizio],Tabella12[Valore],,-1)</f>
        <v>1</v>
      </c>
      <c r="O8" s="468">
        <v>4</v>
      </c>
      <c r="P8" s="182">
        <v>2.5</v>
      </c>
      <c r="Q8" s="51">
        <v>1</v>
      </c>
      <c r="R8" s="132">
        <f t="shared" si="0"/>
        <v>5</v>
      </c>
      <c r="S8" s="216">
        <f>_xlfn.XLOOKUP(L8,Tabella1246[Inizio],Tabella1246[Valore],,-1)</f>
        <v>1</v>
      </c>
      <c r="T8" s="218">
        <f>_xlfn.XLOOKUP(P8,Tabella1246[Inizio],Tabella1246[Valore],,-1)</f>
        <v>1</v>
      </c>
      <c r="U8" s="205">
        <f t="shared" si="2"/>
        <v>1</v>
      </c>
    </row>
    <row r="9" spans="1:21" ht="21" x14ac:dyDescent="0.25">
      <c r="A9" s="416"/>
      <c r="B9" s="332"/>
      <c r="C9" s="405"/>
      <c r="D9" s="400"/>
      <c r="E9" s="316" t="s">
        <v>739</v>
      </c>
      <c r="F9" t="s">
        <v>356</v>
      </c>
      <c r="G9" s="37" t="s">
        <v>738</v>
      </c>
      <c r="H9" s="13">
        <v>3</v>
      </c>
      <c r="I9" s="13">
        <v>0</v>
      </c>
      <c r="J9" s="60">
        <f t="shared" si="1"/>
        <v>0</v>
      </c>
      <c r="K9" s="13">
        <v>1.3332999999999999</v>
      </c>
      <c r="L9" s="182">
        <f>_xlfn.XLOOKUP(H9,Tabella1[Inizio],Tabella1[Valore],,-1)</f>
        <v>2</v>
      </c>
      <c r="M9" s="467">
        <v>0.5</v>
      </c>
      <c r="N9" s="468">
        <f>_xlfn.XLOOKUP(J9,Tabella12[Inizio],Tabella12[Valore],,-1)</f>
        <v>1</v>
      </c>
      <c r="O9" s="468">
        <v>4</v>
      </c>
      <c r="P9" s="182">
        <v>2.5</v>
      </c>
      <c r="Q9" s="51">
        <v>1</v>
      </c>
      <c r="R9" s="132">
        <f t="shared" si="0"/>
        <v>5</v>
      </c>
      <c r="S9" s="216">
        <f>_xlfn.XLOOKUP(L9,Tabella1246[Inizio],Tabella1246[Valore],,-1)</f>
        <v>1</v>
      </c>
      <c r="T9" s="218">
        <f>_xlfn.XLOOKUP(P9,Tabella1246[Inizio],Tabella1246[Valore],,-1)</f>
        <v>1</v>
      </c>
      <c r="U9" s="205">
        <f t="shared" si="2"/>
        <v>1</v>
      </c>
    </row>
    <row r="10" spans="1:21" ht="21" x14ac:dyDescent="0.25">
      <c r="A10" s="416"/>
      <c r="B10" s="332"/>
      <c r="C10" s="405"/>
      <c r="D10" s="400"/>
      <c r="E10" s="316" t="s">
        <v>277</v>
      </c>
      <c r="F10" t="s">
        <v>740</v>
      </c>
      <c r="G10" s="37" t="s">
        <v>351</v>
      </c>
      <c r="H10" s="13">
        <v>1</v>
      </c>
      <c r="I10" s="13">
        <v>0</v>
      </c>
      <c r="J10" s="60">
        <f t="shared" si="1"/>
        <v>0</v>
      </c>
      <c r="K10" s="13">
        <v>3</v>
      </c>
      <c r="L10" s="182">
        <f>_xlfn.XLOOKUP(H10,Tabella1[Inizio],Tabella1[Valore],,-1)</f>
        <v>1</v>
      </c>
      <c r="M10" s="467">
        <v>0.5</v>
      </c>
      <c r="N10" s="468">
        <f>_xlfn.XLOOKUP(J10,Tabella12[Inizio],Tabella12[Valore],,-1)</f>
        <v>1</v>
      </c>
      <c r="O10" s="468">
        <v>5</v>
      </c>
      <c r="P10" s="182">
        <v>3</v>
      </c>
      <c r="Q10" s="51">
        <v>5</v>
      </c>
      <c r="R10" s="132">
        <f t="shared" si="0"/>
        <v>15</v>
      </c>
      <c r="S10" s="216">
        <f>_xlfn.XLOOKUP(L10,Tabella1246[Inizio],Tabella1246[Valore],,-1)</f>
        <v>1</v>
      </c>
      <c r="T10" s="218">
        <f>_xlfn.XLOOKUP(P10,Tabella1246[Inizio],Tabella1246[Valore],,-1)</f>
        <v>2</v>
      </c>
      <c r="U10" s="205">
        <f t="shared" si="2"/>
        <v>2</v>
      </c>
    </row>
    <row r="11" spans="1:21" ht="21" x14ac:dyDescent="0.25">
      <c r="A11" s="416"/>
      <c r="B11" s="332"/>
      <c r="C11" s="406"/>
      <c r="D11" s="414"/>
      <c r="E11" s="317" t="s">
        <v>357</v>
      </c>
      <c r="F11" s="35" t="s">
        <v>354</v>
      </c>
      <c r="G11" s="36" t="s">
        <v>358</v>
      </c>
      <c r="H11" s="14">
        <v>1</v>
      </c>
      <c r="I11" s="14">
        <v>0</v>
      </c>
      <c r="J11" s="60">
        <f t="shared" si="1"/>
        <v>0</v>
      </c>
      <c r="K11" s="14">
        <v>2</v>
      </c>
      <c r="L11" s="183">
        <f>_xlfn.XLOOKUP(H11,Tabella1[Inizio],Tabella1[Valore],,-1)</f>
        <v>1</v>
      </c>
      <c r="M11" s="469">
        <v>0.5</v>
      </c>
      <c r="N11" s="470">
        <f>_xlfn.XLOOKUP(J11,Tabella12[Inizio],Tabella12[Valore],,-1)</f>
        <v>1</v>
      </c>
      <c r="O11" s="470">
        <v>5</v>
      </c>
      <c r="P11" s="183">
        <v>3</v>
      </c>
      <c r="Q11" s="62">
        <v>4</v>
      </c>
      <c r="R11" s="133">
        <f t="shared" si="0"/>
        <v>12</v>
      </c>
      <c r="S11" s="216">
        <f>_xlfn.XLOOKUP(L11,Tabella1246[Inizio],Tabella1246[Valore],,-1)</f>
        <v>1</v>
      </c>
      <c r="T11" s="218">
        <f>_xlfn.XLOOKUP(P11,Tabella1246[Inizio],Tabella1246[Valore],,-1)</f>
        <v>2</v>
      </c>
      <c r="U11" s="205">
        <f t="shared" si="2"/>
        <v>2</v>
      </c>
    </row>
    <row r="12" spans="1:21" ht="21" x14ac:dyDescent="0.25">
      <c r="A12" s="416"/>
      <c r="B12" s="332"/>
      <c r="C12" s="404" t="s">
        <v>7</v>
      </c>
      <c r="D12" s="399" t="s">
        <v>95</v>
      </c>
      <c r="E12" s="316" t="s">
        <v>359</v>
      </c>
      <c r="F12" t="s">
        <v>356</v>
      </c>
      <c r="G12" s="37" t="s">
        <v>741</v>
      </c>
      <c r="H12" s="12">
        <v>7</v>
      </c>
      <c r="I12" s="12">
        <v>0</v>
      </c>
      <c r="J12" s="60">
        <f t="shared" si="1"/>
        <v>0</v>
      </c>
      <c r="K12" s="13">
        <v>2.2143000000000002</v>
      </c>
      <c r="L12" s="181">
        <f>_xlfn.XLOOKUP(H12,Tabella1[Inizio],Tabella1[Valore],,-1)</f>
        <v>3</v>
      </c>
      <c r="M12" s="465">
        <v>0.5</v>
      </c>
      <c r="N12" s="466">
        <f>_xlfn.XLOOKUP(J12,Tabella12[Inizio],Tabella12[Valore],,-1)</f>
        <v>1</v>
      </c>
      <c r="O12" s="466">
        <v>5</v>
      </c>
      <c r="P12" s="181">
        <v>3</v>
      </c>
      <c r="Q12" s="61">
        <v>2</v>
      </c>
      <c r="R12" s="131">
        <f t="shared" si="0"/>
        <v>18</v>
      </c>
      <c r="S12" s="216">
        <f>_xlfn.XLOOKUP(L12,Tabella1246[Inizio],Tabella1246[Valore],,-1)</f>
        <v>2</v>
      </c>
      <c r="T12" s="218">
        <f>_xlfn.XLOOKUP(P12,Tabella1246[Inizio],Tabella1246[Valore],,-1)</f>
        <v>2</v>
      </c>
      <c r="U12" s="207">
        <f t="shared" si="2"/>
        <v>4</v>
      </c>
    </row>
    <row r="13" spans="1:21" ht="21" x14ac:dyDescent="0.25">
      <c r="A13" s="416"/>
      <c r="B13" s="332"/>
      <c r="C13" s="405"/>
      <c r="D13" s="400"/>
      <c r="E13" s="316" t="s">
        <v>361</v>
      </c>
      <c r="F13" t="s">
        <v>740</v>
      </c>
      <c r="G13" s="37" t="s">
        <v>360</v>
      </c>
      <c r="H13" s="13">
        <v>5</v>
      </c>
      <c r="I13" s="13">
        <v>0</v>
      </c>
      <c r="J13" s="60">
        <f t="shared" si="1"/>
        <v>0</v>
      </c>
      <c r="K13" s="13">
        <v>2.5</v>
      </c>
      <c r="L13" s="182">
        <f>_xlfn.XLOOKUP(H13,Tabella1[Inizio],Tabella1[Valore],,-1)</f>
        <v>3</v>
      </c>
      <c r="M13" s="467">
        <v>0.5</v>
      </c>
      <c r="N13" s="468">
        <f>_xlfn.XLOOKUP(J13,Tabella12[Inizio],Tabella12[Valore],,-1)</f>
        <v>1</v>
      </c>
      <c r="O13" s="468">
        <v>6</v>
      </c>
      <c r="P13" s="182">
        <v>3.5</v>
      </c>
      <c r="Q13" s="51">
        <v>5</v>
      </c>
      <c r="R13" s="132">
        <f t="shared" si="0"/>
        <v>52.5</v>
      </c>
      <c r="S13" s="216">
        <f>_xlfn.XLOOKUP(L13,Tabella1246[Inizio],Tabella1246[Valore],,-1)</f>
        <v>2</v>
      </c>
      <c r="T13" s="218">
        <f>_xlfn.XLOOKUP(P13,Tabella1246[Inizio],Tabella1246[Valore],,-1)</f>
        <v>2</v>
      </c>
      <c r="U13" s="207">
        <f t="shared" si="2"/>
        <v>4</v>
      </c>
    </row>
    <row r="14" spans="1:21" ht="21" x14ac:dyDescent="0.25">
      <c r="A14" s="416"/>
      <c r="B14" s="332"/>
      <c r="C14" s="405"/>
      <c r="D14" s="400"/>
      <c r="E14" s="316" t="s">
        <v>742</v>
      </c>
      <c r="F14" t="s">
        <v>362</v>
      </c>
      <c r="G14" s="37" t="s">
        <v>363</v>
      </c>
      <c r="H14" s="13">
        <v>4</v>
      </c>
      <c r="I14" s="13">
        <v>0</v>
      </c>
      <c r="J14" s="60">
        <f t="shared" si="1"/>
        <v>0</v>
      </c>
      <c r="K14" s="13">
        <v>1.125</v>
      </c>
      <c r="L14" s="182">
        <f>_xlfn.XLOOKUP(H14,Tabella1[Inizio],Tabella1[Valore],,-1)</f>
        <v>2</v>
      </c>
      <c r="M14" s="467">
        <v>0.5</v>
      </c>
      <c r="N14" s="468">
        <f>_xlfn.XLOOKUP(J14,Tabella12[Inizio],Tabella12[Valore],,-1)</f>
        <v>1</v>
      </c>
      <c r="O14" s="468">
        <v>4</v>
      </c>
      <c r="P14" s="182">
        <v>2.5</v>
      </c>
      <c r="Q14" s="51">
        <v>4</v>
      </c>
      <c r="R14" s="132">
        <f t="shared" si="0"/>
        <v>20</v>
      </c>
      <c r="S14" s="216">
        <f>_xlfn.XLOOKUP(L14,Tabella1246[Inizio],Tabella1246[Valore],,-1)</f>
        <v>1</v>
      </c>
      <c r="T14" s="218">
        <f>_xlfn.XLOOKUP(P14,Tabella1246[Inizio],Tabella1246[Valore],,-1)</f>
        <v>1</v>
      </c>
      <c r="U14" s="205">
        <f t="shared" si="2"/>
        <v>1</v>
      </c>
    </row>
    <row r="15" spans="1:21" ht="21" x14ac:dyDescent="0.25">
      <c r="A15" s="416"/>
      <c r="B15" s="332"/>
      <c r="C15" s="405"/>
      <c r="D15" s="400" t="s">
        <v>96</v>
      </c>
      <c r="E15" s="316" t="s">
        <v>364</v>
      </c>
      <c r="F15" t="s">
        <v>362</v>
      </c>
      <c r="G15" s="37" t="s">
        <v>738</v>
      </c>
      <c r="H15" s="13">
        <v>31</v>
      </c>
      <c r="I15" s="13">
        <v>1</v>
      </c>
      <c r="J15" s="60">
        <f t="shared" si="1"/>
        <v>3.2258064516129031E-2</v>
      </c>
      <c r="K15" s="13">
        <v>1.5806</v>
      </c>
      <c r="L15" s="182">
        <f>_xlfn.XLOOKUP(H15,Tabella1[Inizio],Tabella1[Valore],,-1)</f>
        <v>8</v>
      </c>
      <c r="M15" s="467">
        <v>0.5</v>
      </c>
      <c r="N15" s="468">
        <f>_xlfn.XLOOKUP(J15,Tabella12[Inizio],Tabella12[Valore],,-1)</f>
        <v>1</v>
      </c>
      <c r="O15" s="468">
        <v>4</v>
      </c>
      <c r="P15" s="182">
        <v>2.5</v>
      </c>
      <c r="Q15" s="51">
        <v>2</v>
      </c>
      <c r="R15" s="132">
        <f t="shared" si="0"/>
        <v>40</v>
      </c>
      <c r="S15" s="217">
        <f>_xlfn.XLOOKUP(L15,Tabella1246[Inizio],Tabella1246[Valore],,-1)</f>
        <v>4</v>
      </c>
      <c r="T15" s="218">
        <f>_xlfn.XLOOKUP(P15,Tabella1246[Inizio],Tabella1246[Valore],,-1)</f>
        <v>1</v>
      </c>
      <c r="U15" s="207">
        <f t="shared" si="2"/>
        <v>4</v>
      </c>
    </row>
    <row r="16" spans="1:21" ht="21" x14ac:dyDescent="0.25">
      <c r="A16" s="416"/>
      <c r="B16" s="332"/>
      <c r="C16" s="405"/>
      <c r="D16" s="400"/>
      <c r="E16" s="316" t="s">
        <v>366</v>
      </c>
      <c r="F16" t="s">
        <v>367</v>
      </c>
      <c r="G16" s="37" t="s">
        <v>743</v>
      </c>
      <c r="H16" s="13">
        <v>4</v>
      </c>
      <c r="I16" s="13">
        <v>0</v>
      </c>
      <c r="J16" s="60">
        <f t="shared" si="1"/>
        <v>0</v>
      </c>
      <c r="K16" s="13">
        <v>1</v>
      </c>
      <c r="L16" s="182">
        <f>_xlfn.XLOOKUP(H16,Tabella1[Inizio],Tabella1[Valore],,-1)</f>
        <v>2</v>
      </c>
      <c r="M16" s="467">
        <v>0.5</v>
      </c>
      <c r="N16" s="468">
        <f>_xlfn.XLOOKUP(J16,Tabella12[Inizio],Tabella12[Valore],,-1)</f>
        <v>1</v>
      </c>
      <c r="O16" s="468">
        <v>4</v>
      </c>
      <c r="P16" s="182">
        <v>2.5</v>
      </c>
      <c r="Q16" s="51">
        <v>2</v>
      </c>
      <c r="R16" s="132">
        <f t="shared" si="0"/>
        <v>10</v>
      </c>
      <c r="S16" s="216">
        <f>_xlfn.XLOOKUP(L16,Tabella1246[Inizio],Tabella1246[Valore],,-1)</f>
        <v>1</v>
      </c>
      <c r="T16" s="218">
        <f>_xlfn.XLOOKUP(P16,Tabella1246[Inizio],Tabella1246[Valore],,-1)</f>
        <v>1</v>
      </c>
      <c r="U16" s="205">
        <f>S16*T16</f>
        <v>1</v>
      </c>
    </row>
    <row r="17" spans="1:21" ht="21" x14ac:dyDescent="0.25">
      <c r="A17" s="416"/>
      <c r="B17" s="332"/>
      <c r="C17" s="405"/>
      <c r="D17" s="400"/>
      <c r="E17" s="316" t="s">
        <v>368</v>
      </c>
      <c r="F17" t="s">
        <v>369</v>
      </c>
      <c r="G17" s="37" t="s">
        <v>360</v>
      </c>
      <c r="H17" s="13">
        <v>1</v>
      </c>
      <c r="I17" s="13">
        <v>0</v>
      </c>
      <c r="J17" s="60">
        <f t="shared" si="1"/>
        <v>0</v>
      </c>
      <c r="K17" s="13">
        <v>2</v>
      </c>
      <c r="L17" s="182">
        <f>_xlfn.XLOOKUP(H17,Tabella1[Inizio],Tabella1[Valore],,-1)</f>
        <v>1</v>
      </c>
      <c r="M17" s="467">
        <v>0.5</v>
      </c>
      <c r="N17" s="468">
        <f>_xlfn.XLOOKUP(J17,Tabella12[Inizio],Tabella12[Valore],,-1)</f>
        <v>1</v>
      </c>
      <c r="O17" s="468">
        <v>5</v>
      </c>
      <c r="P17" s="182">
        <v>3</v>
      </c>
      <c r="Q17" s="51">
        <v>5</v>
      </c>
      <c r="R17" s="132">
        <f t="shared" si="0"/>
        <v>15</v>
      </c>
      <c r="S17" s="216">
        <f>_xlfn.XLOOKUP(L17,Tabella1246[Inizio],Tabella1246[Valore],,-1)</f>
        <v>1</v>
      </c>
      <c r="T17" s="218">
        <f>_xlfn.XLOOKUP(P17,Tabella1246[Inizio],Tabella1246[Valore],,-1)</f>
        <v>2</v>
      </c>
      <c r="U17" s="205">
        <f t="shared" si="2"/>
        <v>2</v>
      </c>
    </row>
    <row r="18" spans="1:21" ht="21" x14ac:dyDescent="0.25">
      <c r="A18" s="416"/>
      <c r="B18" s="332"/>
      <c r="C18" s="405"/>
      <c r="D18" s="400" t="s">
        <v>97</v>
      </c>
      <c r="E18" s="316" t="s">
        <v>370</v>
      </c>
      <c r="F18" t="s">
        <v>362</v>
      </c>
      <c r="G18" s="37" t="s">
        <v>365</v>
      </c>
      <c r="H18" s="13">
        <v>4</v>
      </c>
      <c r="I18" s="13">
        <v>0</v>
      </c>
      <c r="J18" s="60">
        <f t="shared" si="1"/>
        <v>0</v>
      </c>
      <c r="K18" s="13">
        <v>1.375</v>
      </c>
      <c r="L18" s="182">
        <f>_xlfn.XLOOKUP(H18,Tabella1[Inizio],Tabella1[Valore],,-1)</f>
        <v>2</v>
      </c>
      <c r="M18" s="467">
        <v>0.5</v>
      </c>
      <c r="N18" s="468">
        <f>_xlfn.XLOOKUP(J18,Tabella12[Inizio],Tabella12[Valore],,-1)</f>
        <v>1</v>
      </c>
      <c r="O18" s="468">
        <v>4</v>
      </c>
      <c r="P18" s="182">
        <v>2.5</v>
      </c>
      <c r="Q18" s="51">
        <v>2</v>
      </c>
      <c r="R18" s="132">
        <f t="shared" si="0"/>
        <v>10</v>
      </c>
      <c r="S18" s="216">
        <f>_xlfn.XLOOKUP(L18,Tabella1246[Inizio],Tabella1246[Valore],,-1)</f>
        <v>1</v>
      </c>
      <c r="T18" s="218">
        <f>_xlfn.XLOOKUP(P18,Tabella1246[Inizio],Tabella1246[Valore],,-1)</f>
        <v>1</v>
      </c>
      <c r="U18" s="205">
        <f t="shared" si="2"/>
        <v>1</v>
      </c>
    </row>
    <row r="19" spans="1:21" ht="21" x14ac:dyDescent="0.25">
      <c r="A19" s="416"/>
      <c r="B19" s="332"/>
      <c r="C19" s="405"/>
      <c r="D19" s="400"/>
      <c r="E19" s="316" t="s">
        <v>370</v>
      </c>
      <c r="F19" t="s">
        <v>362</v>
      </c>
      <c r="G19" s="37" t="s">
        <v>744</v>
      </c>
      <c r="H19" s="13">
        <v>5</v>
      </c>
      <c r="I19" s="13">
        <v>1</v>
      </c>
      <c r="J19" s="60">
        <f t="shared" si="1"/>
        <v>0.2</v>
      </c>
      <c r="K19" s="13">
        <v>1.5</v>
      </c>
      <c r="L19" s="182">
        <f>_xlfn.XLOOKUP(H19,Tabella1[Inizio],Tabella1[Valore],,-1)</f>
        <v>3</v>
      </c>
      <c r="M19" s="467">
        <v>0.5</v>
      </c>
      <c r="N19" s="468">
        <f>_xlfn.XLOOKUP(J19,Tabella12[Inizio],Tabella12[Valore],,-1)</f>
        <v>3</v>
      </c>
      <c r="O19" s="468">
        <v>4</v>
      </c>
      <c r="P19" s="182">
        <v>3.5</v>
      </c>
      <c r="Q19" s="51">
        <v>2</v>
      </c>
      <c r="R19" s="132">
        <f t="shared" si="0"/>
        <v>21</v>
      </c>
      <c r="S19" s="216">
        <f>_xlfn.XLOOKUP(L19,Tabella1246[Inizio],Tabella1246[Valore],,-1)</f>
        <v>2</v>
      </c>
      <c r="T19" s="218">
        <f>_xlfn.XLOOKUP(P19,Tabella1246[Inizio],Tabella1246[Valore],,-1)</f>
        <v>2</v>
      </c>
      <c r="U19" s="207">
        <f t="shared" si="2"/>
        <v>4</v>
      </c>
    </row>
    <row r="20" spans="1:21" ht="21" x14ac:dyDescent="0.25">
      <c r="A20" s="416"/>
      <c r="B20" s="333"/>
      <c r="C20" s="406"/>
      <c r="D20" s="414"/>
      <c r="E20" s="317" t="s">
        <v>371</v>
      </c>
      <c r="F20" s="35" t="s">
        <v>372</v>
      </c>
      <c r="G20" s="36" t="s">
        <v>365</v>
      </c>
      <c r="H20" s="14">
        <v>5</v>
      </c>
      <c r="I20" s="14">
        <v>0</v>
      </c>
      <c r="J20" s="60">
        <f t="shared" si="1"/>
        <v>0</v>
      </c>
      <c r="K20" s="14">
        <v>1.5</v>
      </c>
      <c r="L20" s="183">
        <f>_xlfn.XLOOKUP(H20,Tabella1[Inizio],Tabella1[Valore],,-1)</f>
        <v>3</v>
      </c>
      <c r="M20" s="469">
        <v>0.5</v>
      </c>
      <c r="N20" s="470">
        <f>_xlfn.XLOOKUP(J20,Tabella12[Inizio],Tabella12[Valore],,-1)</f>
        <v>1</v>
      </c>
      <c r="O20" s="470">
        <v>4</v>
      </c>
      <c r="P20" s="183">
        <v>2.5</v>
      </c>
      <c r="Q20" s="62">
        <v>2</v>
      </c>
      <c r="R20" s="133">
        <f t="shared" si="0"/>
        <v>15</v>
      </c>
      <c r="S20" s="216">
        <f>_xlfn.XLOOKUP(L20,Tabella1246[Inizio],Tabella1246[Valore],,-1)</f>
        <v>2</v>
      </c>
      <c r="T20" s="218">
        <f>_xlfn.XLOOKUP(P20,Tabella1246[Inizio],Tabella1246[Valore],,-1)</f>
        <v>1</v>
      </c>
      <c r="U20" s="205">
        <f t="shared" si="2"/>
        <v>2</v>
      </c>
    </row>
    <row r="21" spans="1:21" ht="21" x14ac:dyDescent="0.25">
      <c r="A21" s="416"/>
      <c r="B21" s="334" t="s">
        <v>604</v>
      </c>
      <c r="C21" s="413" t="s">
        <v>599</v>
      </c>
      <c r="D21" s="399" t="s">
        <v>98</v>
      </c>
      <c r="E21" s="316" t="s">
        <v>373</v>
      </c>
      <c r="F21" t="s">
        <v>374</v>
      </c>
      <c r="G21" s="37" t="s">
        <v>358</v>
      </c>
      <c r="H21" s="12">
        <v>9</v>
      </c>
      <c r="I21" s="12">
        <v>1</v>
      </c>
      <c r="J21" s="60">
        <f t="shared" si="1"/>
        <v>0.1111111111111111</v>
      </c>
      <c r="K21" s="12">
        <v>1.46875</v>
      </c>
      <c r="L21" s="181">
        <f>_xlfn.XLOOKUP(H21,Tabella1[Inizio],Tabella1[Valore],,-1)</f>
        <v>4</v>
      </c>
      <c r="M21" s="465">
        <v>0.5</v>
      </c>
      <c r="N21" s="466">
        <f>_xlfn.XLOOKUP(J21,Tabella12[Inizio],Tabella12[Valore],,-1)</f>
        <v>2</v>
      </c>
      <c r="O21" s="466">
        <v>3</v>
      </c>
      <c r="P21" s="181">
        <v>2.5</v>
      </c>
      <c r="Q21" s="61">
        <v>4</v>
      </c>
      <c r="R21" s="131">
        <f t="shared" si="0"/>
        <v>40</v>
      </c>
      <c r="S21" s="216">
        <f>_xlfn.XLOOKUP(L21,Tabella1246[Inizio],Tabella1246[Valore],,-1)</f>
        <v>2</v>
      </c>
      <c r="T21" s="218">
        <f>_xlfn.XLOOKUP(P21,Tabella1246[Inizio],Tabella1246[Valore],,-1)</f>
        <v>1</v>
      </c>
      <c r="U21" s="205">
        <f t="shared" si="2"/>
        <v>2</v>
      </c>
    </row>
    <row r="22" spans="1:21" ht="21" x14ac:dyDescent="0.25">
      <c r="A22" s="416"/>
      <c r="B22" s="332"/>
      <c r="C22" s="405"/>
      <c r="D22" s="400"/>
      <c r="E22" s="316" t="s">
        <v>375</v>
      </c>
      <c r="F22" t="s">
        <v>374</v>
      </c>
      <c r="G22" s="37" t="s">
        <v>376</v>
      </c>
      <c r="H22" s="13">
        <v>15</v>
      </c>
      <c r="I22" s="13">
        <v>1</v>
      </c>
      <c r="J22" s="60">
        <f t="shared" si="1"/>
        <v>6.6666666666666666E-2</v>
      </c>
      <c r="K22" s="13">
        <v>1.875</v>
      </c>
      <c r="L22" s="182">
        <f>_xlfn.XLOOKUP(H22,Tabella1[Inizio],Tabella1[Valore],,-1)</f>
        <v>6</v>
      </c>
      <c r="M22" s="467">
        <v>0.5</v>
      </c>
      <c r="N22" s="468">
        <f>_xlfn.XLOOKUP(J22,Tabella12[Inizio],Tabella12[Valore],,-1)</f>
        <v>1</v>
      </c>
      <c r="O22" s="468">
        <v>4</v>
      </c>
      <c r="P22" s="182">
        <v>2.5</v>
      </c>
      <c r="Q22" s="51">
        <v>4</v>
      </c>
      <c r="R22" s="132">
        <f t="shared" si="0"/>
        <v>60</v>
      </c>
      <c r="S22" s="217">
        <f>_xlfn.XLOOKUP(L22,Tabella1246[Inizio],Tabella1246[Valore],,-1)</f>
        <v>3</v>
      </c>
      <c r="T22" s="218">
        <f>_xlfn.XLOOKUP(P22,Tabella1246[Inizio],Tabella1246[Valore],,-1)</f>
        <v>1</v>
      </c>
      <c r="U22" s="207">
        <f t="shared" si="2"/>
        <v>3</v>
      </c>
    </row>
    <row r="23" spans="1:21" ht="21" x14ac:dyDescent="0.25">
      <c r="A23" s="416"/>
      <c r="B23" s="332"/>
      <c r="C23" s="405"/>
      <c r="D23" s="400" t="s">
        <v>99</v>
      </c>
      <c r="E23" s="316" t="s">
        <v>377</v>
      </c>
      <c r="F23" t="s">
        <v>374</v>
      </c>
      <c r="G23" s="37" t="s">
        <v>358</v>
      </c>
      <c r="H23" s="13">
        <v>2</v>
      </c>
      <c r="I23" s="13">
        <v>0</v>
      </c>
      <c r="J23" s="60">
        <f t="shared" si="1"/>
        <v>0</v>
      </c>
      <c r="K23" s="13">
        <v>2</v>
      </c>
      <c r="L23" s="182">
        <f>_xlfn.XLOOKUP(H23,Tabella1[Inizio],Tabella1[Valore],,-1)</f>
        <v>2</v>
      </c>
      <c r="M23" s="467">
        <v>0.5</v>
      </c>
      <c r="N23" s="468">
        <f>_xlfn.XLOOKUP(J23,Tabella12[Inizio],Tabella12[Valore],,-1)</f>
        <v>1</v>
      </c>
      <c r="O23" s="468">
        <v>4</v>
      </c>
      <c r="P23" s="182">
        <v>2.5</v>
      </c>
      <c r="Q23" s="51">
        <v>4</v>
      </c>
      <c r="R23" s="132">
        <f t="shared" si="0"/>
        <v>20</v>
      </c>
      <c r="S23" s="216">
        <f>_xlfn.XLOOKUP(L23,Tabella1246[Inizio],Tabella1246[Valore],,-1)</f>
        <v>1</v>
      </c>
      <c r="T23" s="218">
        <f>_xlfn.XLOOKUP(P23,Tabella1246[Inizio],Tabella1246[Valore],,-1)</f>
        <v>1</v>
      </c>
      <c r="U23" s="205">
        <f t="shared" si="2"/>
        <v>1</v>
      </c>
    </row>
    <row r="24" spans="1:21" ht="21" x14ac:dyDescent="0.25">
      <c r="A24" s="416"/>
      <c r="B24" s="332"/>
      <c r="C24" s="405"/>
      <c r="D24" s="400"/>
      <c r="E24" s="316" t="s">
        <v>378</v>
      </c>
      <c r="F24" t="s">
        <v>374</v>
      </c>
      <c r="G24" s="37" t="s">
        <v>358</v>
      </c>
      <c r="H24" s="13">
        <v>2</v>
      </c>
      <c r="I24" s="13">
        <v>0</v>
      </c>
      <c r="J24" s="60">
        <f t="shared" si="1"/>
        <v>0</v>
      </c>
      <c r="K24" s="13">
        <v>1.5</v>
      </c>
      <c r="L24" s="182">
        <f>_xlfn.XLOOKUP(H24,Tabella1[Inizio],Tabella1[Valore],,-1)</f>
        <v>2</v>
      </c>
      <c r="M24" s="467">
        <v>0.5</v>
      </c>
      <c r="N24" s="468">
        <f>_xlfn.XLOOKUP(J24,Tabella12[Inizio],Tabella12[Valore],,-1)</f>
        <v>1</v>
      </c>
      <c r="O24" s="468">
        <v>4</v>
      </c>
      <c r="P24" s="182">
        <v>2.5</v>
      </c>
      <c r="Q24" s="51">
        <v>4</v>
      </c>
      <c r="R24" s="132">
        <f t="shared" si="0"/>
        <v>20</v>
      </c>
      <c r="S24" s="216">
        <f>_xlfn.XLOOKUP(L24,Tabella1246[Inizio],Tabella1246[Valore],,-1)</f>
        <v>1</v>
      </c>
      <c r="T24" s="218">
        <f>_xlfn.XLOOKUP(P24,Tabella1246[Inizio],Tabella1246[Valore],,-1)</f>
        <v>1</v>
      </c>
      <c r="U24" s="205">
        <f t="shared" si="2"/>
        <v>1</v>
      </c>
    </row>
    <row r="25" spans="1:21" ht="21" x14ac:dyDescent="0.25">
      <c r="A25" s="416"/>
      <c r="B25" s="332"/>
      <c r="C25" s="405"/>
      <c r="D25" s="400"/>
      <c r="E25" s="316" t="s">
        <v>379</v>
      </c>
      <c r="F25" t="s">
        <v>374</v>
      </c>
      <c r="G25" s="37" t="s">
        <v>358</v>
      </c>
      <c r="H25" s="13">
        <v>8</v>
      </c>
      <c r="I25" s="13">
        <v>0</v>
      </c>
      <c r="J25" s="60">
        <f t="shared" si="1"/>
        <v>0</v>
      </c>
      <c r="K25" s="13">
        <v>1.5625</v>
      </c>
      <c r="L25" s="182">
        <f>_xlfn.XLOOKUP(H25,Tabella1[Inizio],Tabella1[Valore],,-1)</f>
        <v>4</v>
      </c>
      <c r="M25" s="467">
        <v>0.5</v>
      </c>
      <c r="N25" s="468">
        <f>_xlfn.XLOOKUP(J25,Tabella12[Inizio],Tabella12[Valore],,-1)</f>
        <v>1</v>
      </c>
      <c r="O25" s="468">
        <v>4</v>
      </c>
      <c r="P25" s="182">
        <v>2.5</v>
      </c>
      <c r="Q25" s="51">
        <v>4</v>
      </c>
      <c r="R25" s="132">
        <f t="shared" si="0"/>
        <v>40</v>
      </c>
      <c r="S25" s="216">
        <f>_xlfn.XLOOKUP(L25,Tabella1246[Inizio],Tabella1246[Valore],,-1)</f>
        <v>2</v>
      </c>
      <c r="T25" s="218">
        <f>_xlfn.XLOOKUP(P25,Tabella1246[Inizio],Tabella1246[Valore],,-1)</f>
        <v>1</v>
      </c>
      <c r="U25" s="205">
        <f t="shared" si="2"/>
        <v>2</v>
      </c>
    </row>
    <row r="26" spans="1:21" ht="21" x14ac:dyDescent="0.25">
      <c r="A26" s="416"/>
      <c r="B26" s="332"/>
      <c r="C26" s="406"/>
      <c r="D26" s="312" t="s">
        <v>100</v>
      </c>
      <c r="E26" s="317" t="s">
        <v>745</v>
      </c>
      <c r="F26" s="35" t="s">
        <v>746</v>
      </c>
      <c r="G26" s="36" t="s">
        <v>623</v>
      </c>
      <c r="H26" s="14">
        <v>4</v>
      </c>
      <c r="I26" s="14">
        <v>0</v>
      </c>
      <c r="J26" s="60">
        <f t="shared" si="1"/>
        <v>0</v>
      </c>
      <c r="K26" s="14">
        <v>1.75</v>
      </c>
      <c r="L26" s="183">
        <f>_xlfn.XLOOKUP(H26,Tabella1[Inizio],Tabella1[Valore],,-1)</f>
        <v>2</v>
      </c>
      <c r="M26" s="469">
        <v>0.5</v>
      </c>
      <c r="N26" s="470">
        <f>_xlfn.XLOOKUP(J26,Tabella12[Inizio],Tabella12[Valore],,-1)</f>
        <v>1</v>
      </c>
      <c r="O26" s="470">
        <v>6</v>
      </c>
      <c r="P26" s="183">
        <v>3.5</v>
      </c>
      <c r="Q26" s="62">
        <v>4</v>
      </c>
      <c r="R26" s="133">
        <f t="shared" si="0"/>
        <v>28</v>
      </c>
      <c r="S26" s="216">
        <f>_xlfn.XLOOKUP(L26,Tabella1246[Inizio],Tabella1246[Valore],,-1)</f>
        <v>1</v>
      </c>
      <c r="T26" s="218">
        <f>_xlfn.XLOOKUP(P26,Tabella1246[Inizio],Tabella1246[Valore],,-1)</f>
        <v>2</v>
      </c>
      <c r="U26" s="205">
        <f t="shared" si="2"/>
        <v>2</v>
      </c>
    </row>
    <row r="27" spans="1:21" ht="21" x14ac:dyDescent="0.25">
      <c r="A27" s="416"/>
      <c r="B27" s="332"/>
      <c r="C27" s="404" t="s">
        <v>101</v>
      </c>
      <c r="D27" s="399" t="s">
        <v>102</v>
      </c>
      <c r="E27" s="316" t="s">
        <v>381</v>
      </c>
      <c r="F27" t="s">
        <v>382</v>
      </c>
      <c r="G27" s="37" t="s">
        <v>358</v>
      </c>
      <c r="H27" s="12">
        <v>5</v>
      </c>
      <c r="I27" s="12">
        <v>0</v>
      </c>
      <c r="J27" s="60">
        <f t="shared" si="1"/>
        <v>0</v>
      </c>
      <c r="K27" s="12">
        <v>1.8</v>
      </c>
      <c r="L27" s="181">
        <f>_xlfn.XLOOKUP(H27,Tabella1[Inizio],Tabella1[Valore],,-1)</f>
        <v>3</v>
      </c>
      <c r="M27" s="465">
        <v>0.5</v>
      </c>
      <c r="N27" s="466">
        <f>_xlfn.XLOOKUP(J27,Tabella12[Inizio],Tabella12[Valore],,-1)</f>
        <v>1</v>
      </c>
      <c r="O27" s="466">
        <v>4</v>
      </c>
      <c r="P27" s="181">
        <v>2.5</v>
      </c>
      <c r="Q27" s="61">
        <v>2</v>
      </c>
      <c r="R27" s="131">
        <f t="shared" si="0"/>
        <v>15</v>
      </c>
      <c r="S27" s="216">
        <f>_xlfn.XLOOKUP(L27,Tabella1246[Inizio],Tabella1246[Valore],,-1)</f>
        <v>2</v>
      </c>
      <c r="T27" s="218">
        <f>_xlfn.XLOOKUP(P27,Tabella1246[Inizio],Tabella1246[Valore],,-1)</f>
        <v>1</v>
      </c>
      <c r="U27" s="205">
        <f t="shared" si="2"/>
        <v>2</v>
      </c>
    </row>
    <row r="28" spans="1:21" ht="21" x14ac:dyDescent="0.25">
      <c r="A28" s="416"/>
      <c r="B28" s="332"/>
      <c r="C28" s="405"/>
      <c r="D28" s="400"/>
      <c r="E28" s="316" t="s">
        <v>383</v>
      </c>
      <c r="F28" t="s">
        <v>382</v>
      </c>
      <c r="G28" s="37" t="s">
        <v>358</v>
      </c>
      <c r="H28" s="13">
        <v>4</v>
      </c>
      <c r="I28" s="13">
        <v>0</v>
      </c>
      <c r="J28" s="60">
        <f t="shared" si="1"/>
        <v>0</v>
      </c>
      <c r="K28" s="13">
        <v>1.5</v>
      </c>
      <c r="L28" s="182">
        <f>_xlfn.XLOOKUP(H28,Tabella1[Inizio],Tabella1[Valore],,-1)</f>
        <v>2</v>
      </c>
      <c r="M28" s="467">
        <v>0.5</v>
      </c>
      <c r="N28" s="468">
        <f>_xlfn.XLOOKUP(J28,Tabella12[Inizio],Tabella12[Valore],,-1)</f>
        <v>1</v>
      </c>
      <c r="O28" s="468">
        <v>3</v>
      </c>
      <c r="P28" s="182">
        <v>2</v>
      </c>
      <c r="Q28" s="51">
        <v>2</v>
      </c>
      <c r="R28" s="132">
        <f t="shared" si="0"/>
        <v>8</v>
      </c>
      <c r="S28" s="216">
        <f>_xlfn.XLOOKUP(L28,Tabella1246[Inizio],Tabella1246[Valore],,-1)</f>
        <v>1</v>
      </c>
      <c r="T28" s="218">
        <f>_xlfn.XLOOKUP(P28,Tabella1246[Inizio],Tabella1246[Valore],,-1)</f>
        <v>1</v>
      </c>
      <c r="U28" s="205">
        <f t="shared" si="2"/>
        <v>1</v>
      </c>
    </row>
    <row r="29" spans="1:21" ht="21" x14ac:dyDescent="0.25">
      <c r="A29" s="416"/>
      <c r="B29" s="332"/>
      <c r="C29" s="405"/>
      <c r="D29" s="400"/>
      <c r="E29" s="316" t="s">
        <v>747</v>
      </c>
      <c r="F29" t="s">
        <v>382</v>
      </c>
      <c r="G29" s="37" t="s">
        <v>748</v>
      </c>
      <c r="H29" s="13">
        <v>2</v>
      </c>
      <c r="I29" s="13">
        <v>0</v>
      </c>
      <c r="J29" s="60">
        <f t="shared" si="1"/>
        <v>0</v>
      </c>
      <c r="K29" s="13">
        <v>1.25</v>
      </c>
      <c r="L29" s="182">
        <f>_xlfn.XLOOKUP(H29,Tabella1[Inizio],Tabella1[Valore],,-1)</f>
        <v>2</v>
      </c>
      <c r="M29" s="467">
        <v>0.5</v>
      </c>
      <c r="N29" s="468">
        <f>_xlfn.XLOOKUP(J29,Tabella12[Inizio],Tabella12[Valore],,-1)</f>
        <v>1</v>
      </c>
      <c r="O29" s="468">
        <v>5</v>
      </c>
      <c r="P29" s="182">
        <v>3</v>
      </c>
      <c r="Q29" s="51">
        <v>3</v>
      </c>
      <c r="R29" s="132">
        <f t="shared" si="0"/>
        <v>18</v>
      </c>
      <c r="S29" s="216">
        <f>_xlfn.XLOOKUP(L29,Tabella1246[Inizio],Tabella1246[Valore],,-1)</f>
        <v>1</v>
      </c>
      <c r="T29" s="218">
        <f>_xlfn.XLOOKUP(P29,Tabella1246[Inizio],Tabella1246[Valore],,-1)</f>
        <v>2</v>
      </c>
      <c r="U29" s="205">
        <f t="shared" si="2"/>
        <v>2</v>
      </c>
    </row>
    <row r="30" spans="1:21" ht="21" x14ac:dyDescent="0.25">
      <c r="A30" s="416"/>
      <c r="B30" s="332"/>
      <c r="C30" s="405"/>
      <c r="D30" s="400" t="s">
        <v>103</v>
      </c>
      <c r="E30" s="316" t="s">
        <v>381</v>
      </c>
      <c r="F30" t="s">
        <v>382</v>
      </c>
      <c r="G30" s="37" t="s">
        <v>358</v>
      </c>
      <c r="H30" s="13">
        <v>6</v>
      </c>
      <c r="I30" s="13">
        <v>0</v>
      </c>
      <c r="J30" s="60">
        <f t="shared" si="1"/>
        <v>0</v>
      </c>
      <c r="K30" s="13">
        <v>1.5</v>
      </c>
      <c r="L30" s="182">
        <f>_xlfn.XLOOKUP(H30,Tabella1[Inizio],Tabella1[Valore],,-1)</f>
        <v>3</v>
      </c>
      <c r="M30" s="467">
        <v>0.5</v>
      </c>
      <c r="N30" s="468">
        <f>_xlfn.XLOOKUP(J30,Tabella12[Inizio],Tabella12[Valore],,-1)</f>
        <v>1</v>
      </c>
      <c r="O30" s="468">
        <v>4</v>
      </c>
      <c r="P30" s="182">
        <v>2.5</v>
      </c>
      <c r="Q30" s="51">
        <v>2</v>
      </c>
      <c r="R30" s="132">
        <f t="shared" si="0"/>
        <v>15</v>
      </c>
      <c r="S30" s="216">
        <f>_xlfn.XLOOKUP(L30,Tabella1246[Inizio],Tabella1246[Valore],,-1)</f>
        <v>2</v>
      </c>
      <c r="T30" s="218">
        <f>_xlfn.XLOOKUP(P30,Tabella1246[Inizio],Tabella1246[Valore],,-1)</f>
        <v>1</v>
      </c>
      <c r="U30" s="205">
        <f t="shared" si="2"/>
        <v>2</v>
      </c>
    </row>
    <row r="31" spans="1:21" ht="21" x14ac:dyDescent="0.25">
      <c r="A31" s="416"/>
      <c r="B31" s="332"/>
      <c r="C31" s="405"/>
      <c r="D31" s="400"/>
      <c r="E31" s="316" t="s">
        <v>383</v>
      </c>
      <c r="F31" t="s">
        <v>382</v>
      </c>
      <c r="G31" s="37" t="s">
        <v>358</v>
      </c>
      <c r="H31" s="13">
        <v>0</v>
      </c>
      <c r="I31" s="13">
        <v>0</v>
      </c>
      <c r="J31" s="60">
        <v>0</v>
      </c>
      <c r="K31" s="13">
        <v>0</v>
      </c>
      <c r="L31" s="182">
        <f>_xlfn.XLOOKUP(H31,Tabella1[Inizio],Tabella1[Valore],,-1)</f>
        <v>1</v>
      </c>
      <c r="M31" s="467">
        <v>0.5</v>
      </c>
      <c r="N31" s="468">
        <f>_xlfn.XLOOKUP(J31,Tabella12[Inizio],Tabella12[Valore],,-1)</f>
        <v>1</v>
      </c>
      <c r="O31" s="468">
        <v>3</v>
      </c>
      <c r="P31" s="182">
        <v>2</v>
      </c>
      <c r="Q31" s="51">
        <v>2</v>
      </c>
      <c r="R31" s="132">
        <f t="shared" si="0"/>
        <v>4</v>
      </c>
      <c r="S31" s="216">
        <f>_xlfn.XLOOKUP(L31,Tabella1246[Inizio],Tabella1246[Valore],,-1)</f>
        <v>1</v>
      </c>
      <c r="T31" s="218">
        <f>_xlfn.XLOOKUP(P31,Tabella1246[Inizio],Tabella1246[Valore],,-1)</f>
        <v>1</v>
      </c>
      <c r="U31" s="205">
        <f t="shared" si="2"/>
        <v>1</v>
      </c>
    </row>
    <row r="32" spans="1:21" ht="21" x14ac:dyDescent="0.25">
      <c r="A32" s="416"/>
      <c r="B32" s="332"/>
      <c r="C32" s="406"/>
      <c r="D32" s="414"/>
      <c r="E32" s="317" t="s">
        <v>747</v>
      </c>
      <c r="F32" s="35" t="s">
        <v>382</v>
      </c>
      <c r="G32" s="36" t="s">
        <v>748</v>
      </c>
      <c r="H32" s="14">
        <v>0</v>
      </c>
      <c r="I32" s="14">
        <v>0</v>
      </c>
      <c r="J32" s="60">
        <v>0</v>
      </c>
      <c r="K32" s="14">
        <v>0</v>
      </c>
      <c r="L32" s="183">
        <f>_xlfn.XLOOKUP(H32,Tabella1[Inizio],Tabella1[Valore],,-1)</f>
        <v>1</v>
      </c>
      <c r="M32" s="469">
        <v>0.5</v>
      </c>
      <c r="N32" s="470">
        <f>_xlfn.XLOOKUP(J32,Tabella12[Inizio],Tabella12[Valore],,-1)</f>
        <v>1</v>
      </c>
      <c r="O32" s="470">
        <v>5</v>
      </c>
      <c r="P32" s="183">
        <v>3</v>
      </c>
      <c r="Q32" s="62">
        <v>3</v>
      </c>
      <c r="R32" s="133">
        <f t="shared" si="0"/>
        <v>9</v>
      </c>
      <c r="S32" s="216">
        <f>_xlfn.XLOOKUP(L32,Tabella1246[Inizio],Tabella1246[Valore],,-1)</f>
        <v>1</v>
      </c>
      <c r="T32" s="218">
        <f>_xlfn.XLOOKUP(P32,Tabella1246[Inizio],Tabella1246[Valore],,-1)</f>
        <v>2</v>
      </c>
      <c r="U32" s="205">
        <f t="shared" si="2"/>
        <v>2</v>
      </c>
    </row>
    <row r="33" spans="1:21" ht="21" x14ac:dyDescent="0.25">
      <c r="A33" s="416"/>
      <c r="B33" s="332"/>
      <c r="C33" s="404" t="s">
        <v>104</v>
      </c>
      <c r="D33" s="399" t="s">
        <v>106</v>
      </c>
      <c r="E33" s="316" t="s">
        <v>352</v>
      </c>
      <c r="F33" t="s">
        <v>749</v>
      </c>
      <c r="G33" s="37" t="s">
        <v>358</v>
      </c>
      <c r="H33" s="12">
        <v>0</v>
      </c>
      <c r="I33" s="12">
        <v>0</v>
      </c>
      <c r="J33" s="60">
        <v>0</v>
      </c>
      <c r="K33" s="12">
        <v>0</v>
      </c>
      <c r="L33" s="181">
        <f>_xlfn.XLOOKUP(H33,Tabella1[Inizio],Tabella1[Valore],,-1)</f>
        <v>1</v>
      </c>
      <c r="M33" s="465">
        <v>0.5</v>
      </c>
      <c r="N33" s="466">
        <f>_xlfn.XLOOKUP(J33,Tabella12[Inizio],Tabella12[Valore],,-1)</f>
        <v>1</v>
      </c>
      <c r="O33" s="466">
        <v>4</v>
      </c>
      <c r="P33" s="181">
        <v>2.5</v>
      </c>
      <c r="Q33" s="61">
        <v>2</v>
      </c>
      <c r="R33" s="131">
        <f t="shared" si="0"/>
        <v>5</v>
      </c>
      <c r="S33" s="216">
        <f>_xlfn.XLOOKUP(L33,Tabella1246[Inizio],Tabella1246[Valore],,-1)</f>
        <v>1</v>
      </c>
      <c r="T33" s="218">
        <f>_xlfn.XLOOKUP(P33,Tabella1246[Inizio],Tabella1246[Valore],,-1)</f>
        <v>1</v>
      </c>
      <c r="U33" s="205">
        <f t="shared" si="2"/>
        <v>1</v>
      </c>
    </row>
    <row r="34" spans="1:21" ht="21" x14ac:dyDescent="0.25">
      <c r="A34" s="416"/>
      <c r="B34" s="332"/>
      <c r="C34" s="405"/>
      <c r="D34" s="400"/>
      <c r="E34" s="316" t="s">
        <v>409</v>
      </c>
      <c r="F34" t="s">
        <v>408</v>
      </c>
      <c r="G34" s="37" t="s">
        <v>410</v>
      </c>
      <c r="H34" s="13">
        <v>0</v>
      </c>
      <c r="I34" s="13">
        <v>0</v>
      </c>
      <c r="J34" s="60">
        <v>0</v>
      </c>
      <c r="K34" s="13">
        <v>0</v>
      </c>
      <c r="L34" s="182">
        <f>_xlfn.XLOOKUP(H34,Tabella1[Inizio],Tabella1[Valore],,-1)</f>
        <v>1</v>
      </c>
      <c r="M34" s="467">
        <v>0.5</v>
      </c>
      <c r="N34" s="468">
        <f>_xlfn.XLOOKUP(J34,Tabella12[Inizio],Tabella12[Valore],,-1)</f>
        <v>1</v>
      </c>
      <c r="O34" s="468">
        <v>3</v>
      </c>
      <c r="P34" s="182">
        <v>2</v>
      </c>
      <c r="Q34" s="51">
        <v>2</v>
      </c>
      <c r="R34" s="132">
        <f t="shared" si="0"/>
        <v>4</v>
      </c>
      <c r="S34" s="216">
        <f>_xlfn.XLOOKUP(L34,Tabella1246[Inizio],Tabella1246[Valore],,-1)</f>
        <v>1</v>
      </c>
      <c r="T34" s="218">
        <f>_xlfn.XLOOKUP(P34,Tabella1246[Inizio],Tabella1246[Valore],,-1)</f>
        <v>1</v>
      </c>
      <c r="U34" s="205">
        <f t="shared" si="2"/>
        <v>1</v>
      </c>
    </row>
    <row r="35" spans="1:21" ht="32" x14ac:dyDescent="0.25">
      <c r="A35" s="416"/>
      <c r="B35" s="332"/>
      <c r="C35" s="406"/>
      <c r="D35" s="312" t="s">
        <v>107</v>
      </c>
      <c r="E35" s="317" t="s">
        <v>385</v>
      </c>
      <c r="F35" s="35" t="s">
        <v>384</v>
      </c>
      <c r="G35" s="36" t="s">
        <v>358</v>
      </c>
      <c r="H35" s="14">
        <v>1</v>
      </c>
      <c r="I35" s="14">
        <v>0</v>
      </c>
      <c r="J35" s="60">
        <f t="shared" si="1"/>
        <v>0</v>
      </c>
      <c r="K35" s="14">
        <v>0.5</v>
      </c>
      <c r="L35" s="183">
        <f>_xlfn.XLOOKUP(H35,Tabella1[Inizio],Tabella1[Valore],,-1)</f>
        <v>1</v>
      </c>
      <c r="M35" s="469">
        <v>0.5</v>
      </c>
      <c r="N35" s="470">
        <f>_xlfn.XLOOKUP(J35,Tabella12[Inizio],Tabella12[Valore],,-1)</f>
        <v>1</v>
      </c>
      <c r="O35" s="470">
        <v>3</v>
      </c>
      <c r="P35" s="183">
        <v>2</v>
      </c>
      <c r="Q35" s="62">
        <v>1</v>
      </c>
      <c r="R35" s="133">
        <f t="shared" si="0"/>
        <v>2</v>
      </c>
      <c r="S35" s="216">
        <f>_xlfn.XLOOKUP(L35,Tabella1246[Inizio],Tabella1246[Valore],,-1)</f>
        <v>1</v>
      </c>
      <c r="T35" s="218">
        <f>_xlfn.XLOOKUP(P35,Tabella1246[Inizio],Tabella1246[Valore],,-1)</f>
        <v>1</v>
      </c>
      <c r="U35" s="205">
        <f t="shared" si="2"/>
        <v>1</v>
      </c>
    </row>
    <row r="36" spans="1:21" ht="21" x14ac:dyDescent="0.25">
      <c r="A36" s="416"/>
      <c r="B36" s="332"/>
      <c r="C36" s="413" t="s">
        <v>600</v>
      </c>
      <c r="D36" s="399" t="s">
        <v>108</v>
      </c>
      <c r="E36" s="316" t="s">
        <v>297</v>
      </c>
      <c r="F36" t="s">
        <v>750</v>
      </c>
      <c r="G36" s="37" t="s">
        <v>416</v>
      </c>
      <c r="H36" s="12">
        <v>1</v>
      </c>
      <c r="I36" s="12">
        <v>0</v>
      </c>
      <c r="J36" s="60">
        <f t="shared" si="1"/>
        <v>0</v>
      </c>
      <c r="K36" s="12">
        <v>2</v>
      </c>
      <c r="L36" s="181">
        <f>_xlfn.XLOOKUP(H36,Tabella1[Inizio],Tabella1[Valore],,-1)</f>
        <v>1</v>
      </c>
      <c r="M36" s="465">
        <v>0.5</v>
      </c>
      <c r="N36" s="466">
        <f>_xlfn.XLOOKUP(J36,Tabella12[Inizio],Tabella12[Valore],,-1)</f>
        <v>1</v>
      </c>
      <c r="O36" s="466">
        <v>5</v>
      </c>
      <c r="P36" s="181">
        <v>3</v>
      </c>
      <c r="Q36" s="61">
        <v>2</v>
      </c>
      <c r="R36" s="131">
        <f t="shared" ref="R36:R67" si="3">L36*P36*Q36</f>
        <v>6</v>
      </c>
      <c r="S36" s="216">
        <f>_xlfn.XLOOKUP(L36,Tabella1246[Inizio],Tabella1246[Valore],,-1)</f>
        <v>1</v>
      </c>
      <c r="T36" s="218">
        <f>_xlfn.XLOOKUP(P36,Tabella1246[Inizio],Tabella1246[Valore],,-1)</f>
        <v>2</v>
      </c>
      <c r="U36" s="205">
        <f t="shared" si="2"/>
        <v>2</v>
      </c>
    </row>
    <row r="37" spans="1:21" ht="21" x14ac:dyDescent="0.25">
      <c r="A37" s="416"/>
      <c r="B37" s="332"/>
      <c r="C37" s="405"/>
      <c r="D37" s="400"/>
      <c r="E37" s="316" t="s">
        <v>352</v>
      </c>
      <c r="F37" t="s">
        <v>751</v>
      </c>
      <c r="G37" s="37" t="s">
        <v>283</v>
      </c>
      <c r="H37" s="13">
        <v>1</v>
      </c>
      <c r="I37" s="13">
        <v>0</v>
      </c>
      <c r="J37" s="60">
        <f t="shared" si="1"/>
        <v>0</v>
      </c>
      <c r="K37" s="13">
        <v>2</v>
      </c>
      <c r="L37" s="182">
        <f>_xlfn.XLOOKUP(H37,Tabella1[Inizio],Tabella1[Valore],,-1)</f>
        <v>1</v>
      </c>
      <c r="M37" s="467">
        <v>0.5</v>
      </c>
      <c r="N37" s="468">
        <f>_xlfn.XLOOKUP(J37,Tabella12[Inizio],Tabella12[Valore],,-1)</f>
        <v>1</v>
      </c>
      <c r="O37" s="468">
        <v>5</v>
      </c>
      <c r="P37" s="182">
        <v>3</v>
      </c>
      <c r="Q37" s="51">
        <v>4</v>
      </c>
      <c r="R37" s="132">
        <f t="shared" si="3"/>
        <v>12</v>
      </c>
      <c r="S37" s="216">
        <f>_xlfn.XLOOKUP(L37,Tabella1246[Inizio],Tabella1246[Valore],,-1)</f>
        <v>1</v>
      </c>
      <c r="T37" s="218">
        <f>_xlfn.XLOOKUP(P37,Tabella1246[Inizio],Tabella1246[Valore],,-1)</f>
        <v>2</v>
      </c>
      <c r="U37" s="205">
        <f t="shared" si="2"/>
        <v>2</v>
      </c>
    </row>
    <row r="38" spans="1:21" ht="21" x14ac:dyDescent="0.25">
      <c r="A38" s="416"/>
      <c r="B38" s="332"/>
      <c r="C38" s="405"/>
      <c r="D38" s="400"/>
      <c r="E38" s="316" t="s">
        <v>417</v>
      </c>
      <c r="F38" t="s">
        <v>752</v>
      </c>
      <c r="G38" s="37" t="s">
        <v>753</v>
      </c>
      <c r="H38" s="13">
        <v>12</v>
      </c>
      <c r="I38" s="13">
        <v>0</v>
      </c>
      <c r="J38" s="60">
        <f t="shared" si="1"/>
        <v>0</v>
      </c>
      <c r="K38" s="13">
        <v>1.3333299999999999</v>
      </c>
      <c r="L38" s="182">
        <f>_xlfn.XLOOKUP(H38,Tabella1[Inizio],Tabella1[Valore],,-1)</f>
        <v>5</v>
      </c>
      <c r="M38" s="467">
        <v>0.5</v>
      </c>
      <c r="N38" s="468">
        <f>_xlfn.XLOOKUP(J38,Tabella12[Inizio],Tabella12[Valore],,-1)</f>
        <v>1</v>
      </c>
      <c r="O38" s="468">
        <v>4</v>
      </c>
      <c r="P38" s="182">
        <v>2.5</v>
      </c>
      <c r="Q38" s="51">
        <v>1</v>
      </c>
      <c r="R38" s="132">
        <f t="shared" si="3"/>
        <v>12.5</v>
      </c>
      <c r="S38" s="217">
        <f>_xlfn.XLOOKUP(L38,Tabella1246[Inizio],Tabella1246[Valore],,-1)</f>
        <v>3</v>
      </c>
      <c r="T38" s="218">
        <f>_xlfn.XLOOKUP(P38,Tabella1246[Inizio],Tabella1246[Valore],,-1)</f>
        <v>1</v>
      </c>
      <c r="U38" s="207">
        <f t="shared" si="2"/>
        <v>3</v>
      </c>
    </row>
    <row r="39" spans="1:21" ht="21" x14ac:dyDescent="0.25">
      <c r="A39" s="416"/>
      <c r="B39" s="332"/>
      <c r="C39" s="405"/>
      <c r="D39" s="400"/>
      <c r="E39" s="316" t="s">
        <v>418</v>
      </c>
      <c r="F39" t="s">
        <v>750</v>
      </c>
      <c r="G39" s="37" t="s">
        <v>754</v>
      </c>
      <c r="H39" s="13">
        <v>1</v>
      </c>
      <c r="I39" s="13">
        <v>0</v>
      </c>
      <c r="J39" s="60">
        <f t="shared" si="1"/>
        <v>0</v>
      </c>
      <c r="K39" s="13">
        <v>3</v>
      </c>
      <c r="L39" s="182">
        <f>_xlfn.XLOOKUP(H39,Tabella1[Inizio],Tabella1[Valore],,-1)</f>
        <v>1</v>
      </c>
      <c r="M39" s="467">
        <v>0.5</v>
      </c>
      <c r="N39" s="468">
        <f>_xlfn.XLOOKUP(J39,Tabella12[Inizio],Tabella12[Valore],,-1)</f>
        <v>1</v>
      </c>
      <c r="O39" s="468">
        <v>5</v>
      </c>
      <c r="P39" s="182">
        <v>3</v>
      </c>
      <c r="Q39" s="51">
        <v>2</v>
      </c>
      <c r="R39" s="132">
        <f t="shared" si="3"/>
        <v>6</v>
      </c>
      <c r="S39" s="216">
        <f>_xlfn.XLOOKUP(L39,Tabella1246[Inizio],Tabella1246[Valore],,-1)</f>
        <v>1</v>
      </c>
      <c r="T39" s="218">
        <f>_xlfn.XLOOKUP(P39,Tabella1246[Inizio],Tabella1246[Valore],,-1)</f>
        <v>2</v>
      </c>
      <c r="U39" s="205">
        <f t="shared" si="2"/>
        <v>2</v>
      </c>
    </row>
    <row r="40" spans="1:21" ht="21" x14ac:dyDescent="0.25">
      <c r="A40" s="416"/>
      <c r="B40" s="332"/>
      <c r="C40" s="405"/>
      <c r="D40" s="400" t="s">
        <v>109</v>
      </c>
      <c r="E40" s="316" t="s">
        <v>419</v>
      </c>
      <c r="F40" t="s">
        <v>424</v>
      </c>
      <c r="G40" s="37" t="s">
        <v>358</v>
      </c>
      <c r="H40" s="13">
        <v>1</v>
      </c>
      <c r="I40" s="13">
        <v>0</v>
      </c>
      <c r="J40" s="60">
        <f t="shared" si="1"/>
        <v>0</v>
      </c>
      <c r="K40" s="13">
        <v>4</v>
      </c>
      <c r="L40" s="182">
        <f>_xlfn.XLOOKUP(H40,Tabella1[Inizio],Tabella1[Valore],,-1)</f>
        <v>1</v>
      </c>
      <c r="M40" s="467">
        <v>0.5</v>
      </c>
      <c r="N40" s="468">
        <f>_xlfn.XLOOKUP(J40,Tabella12[Inizio],Tabella12[Valore],,-1)</f>
        <v>1</v>
      </c>
      <c r="O40" s="468">
        <v>6</v>
      </c>
      <c r="P40" s="182">
        <v>3.5</v>
      </c>
      <c r="Q40" s="51">
        <v>4</v>
      </c>
      <c r="R40" s="132">
        <f t="shared" si="3"/>
        <v>14</v>
      </c>
      <c r="S40" s="216">
        <f>_xlfn.XLOOKUP(L40,Tabella1246[Inizio],Tabella1246[Valore],,-1)</f>
        <v>1</v>
      </c>
      <c r="T40" s="218">
        <f>_xlfn.XLOOKUP(P40,Tabella1246[Inizio],Tabella1246[Valore],,-1)</f>
        <v>2</v>
      </c>
      <c r="U40" s="205">
        <f t="shared" si="2"/>
        <v>2</v>
      </c>
    </row>
    <row r="41" spans="1:21" ht="21" x14ac:dyDescent="0.25">
      <c r="A41" s="416"/>
      <c r="B41" s="332"/>
      <c r="C41" s="405"/>
      <c r="D41" s="400"/>
      <c r="E41" s="316" t="s">
        <v>420</v>
      </c>
      <c r="F41" t="s">
        <v>424</v>
      </c>
      <c r="G41" s="37" t="s">
        <v>358</v>
      </c>
      <c r="H41" s="13">
        <v>6</v>
      </c>
      <c r="I41" s="13">
        <v>3</v>
      </c>
      <c r="J41" s="60">
        <f t="shared" si="1"/>
        <v>0.5</v>
      </c>
      <c r="K41" s="13">
        <v>1.41666</v>
      </c>
      <c r="L41" s="182">
        <f>_xlfn.XLOOKUP(H41,Tabella1[Inizio],Tabella1[Valore],,-1)</f>
        <v>3</v>
      </c>
      <c r="M41" s="467">
        <v>0.5</v>
      </c>
      <c r="N41" s="468">
        <f>_xlfn.XLOOKUP(J41,Tabella12[Inizio],Tabella12[Valore],,-1)</f>
        <v>5</v>
      </c>
      <c r="O41" s="468">
        <v>4</v>
      </c>
      <c r="P41" s="182">
        <v>4.5</v>
      </c>
      <c r="Q41" s="51">
        <v>1</v>
      </c>
      <c r="R41" s="132">
        <f t="shared" si="3"/>
        <v>13.5</v>
      </c>
      <c r="S41" s="216">
        <f>_xlfn.XLOOKUP(L41,Tabella1246[Inizio],Tabella1246[Valore],,-1)</f>
        <v>2</v>
      </c>
      <c r="T41" s="218">
        <f>_xlfn.XLOOKUP(P41,Tabella1246[Inizio],Tabella1246[Valore],,-1)</f>
        <v>2</v>
      </c>
      <c r="U41" s="207">
        <f t="shared" si="2"/>
        <v>4</v>
      </c>
    </row>
    <row r="42" spans="1:21" ht="21" x14ac:dyDescent="0.25">
      <c r="A42" s="416"/>
      <c r="B42" s="332"/>
      <c r="C42" s="405"/>
      <c r="D42" s="400"/>
      <c r="E42" s="316" t="s">
        <v>421</v>
      </c>
      <c r="F42" t="s">
        <v>424</v>
      </c>
      <c r="G42" s="37" t="s">
        <v>358</v>
      </c>
      <c r="H42" s="13">
        <v>3</v>
      </c>
      <c r="I42" s="13">
        <v>1</v>
      </c>
      <c r="J42" s="60">
        <f t="shared" si="1"/>
        <v>0.33333333333333331</v>
      </c>
      <c r="K42" s="13">
        <v>2</v>
      </c>
      <c r="L42" s="182">
        <f>_xlfn.XLOOKUP(H42,Tabella1[Inizio],Tabella1[Valore],,-1)</f>
        <v>2</v>
      </c>
      <c r="M42" s="467">
        <v>0.5</v>
      </c>
      <c r="N42" s="468">
        <f>_xlfn.XLOOKUP(J42,Tabella12[Inizio],Tabella12[Valore],,-1)</f>
        <v>4</v>
      </c>
      <c r="O42" s="468">
        <v>5</v>
      </c>
      <c r="P42" s="182">
        <v>4.5</v>
      </c>
      <c r="Q42" s="51">
        <v>3</v>
      </c>
      <c r="R42" s="132">
        <f t="shared" si="3"/>
        <v>27</v>
      </c>
      <c r="S42" s="216">
        <f>_xlfn.XLOOKUP(L42,Tabella1246[Inizio],Tabella1246[Valore],,-1)</f>
        <v>1</v>
      </c>
      <c r="T42" s="218">
        <f>_xlfn.XLOOKUP(P42,Tabella1246[Inizio],Tabella1246[Valore],,-1)</f>
        <v>2</v>
      </c>
      <c r="U42" s="205">
        <f t="shared" si="2"/>
        <v>2</v>
      </c>
    </row>
    <row r="43" spans="1:21" ht="21" x14ac:dyDescent="0.25">
      <c r="A43" s="416"/>
      <c r="B43" s="332"/>
      <c r="C43" s="405"/>
      <c r="D43" s="400"/>
      <c r="E43" s="316" t="s">
        <v>421</v>
      </c>
      <c r="F43" t="s">
        <v>424</v>
      </c>
      <c r="G43" s="37" t="s">
        <v>755</v>
      </c>
      <c r="H43" s="13">
        <v>1</v>
      </c>
      <c r="I43" s="13">
        <v>0</v>
      </c>
      <c r="J43" s="60">
        <f t="shared" si="1"/>
        <v>0</v>
      </c>
      <c r="K43" s="13">
        <v>2</v>
      </c>
      <c r="L43" s="182">
        <f>_xlfn.XLOOKUP(H43,Tabella1[Inizio],Tabella1[Valore],,-1)</f>
        <v>1</v>
      </c>
      <c r="M43" s="467">
        <v>0.5</v>
      </c>
      <c r="N43" s="468">
        <f>_xlfn.XLOOKUP(J43,Tabella12[Inizio],Tabella12[Valore],,-1)</f>
        <v>1</v>
      </c>
      <c r="O43" s="468">
        <v>5</v>
      </c>
      <c r="P43" s="182">
        <v>3</v>
      </c>
      <c r="Q43" s="51">
        <v>4</v>
      </c>
      <c r="R43" s="132">
        <f t="shared" si="3"/>
        <v>12</v>
      </c>
      <c r="S43" s="216">
        <f>_xlfn.XLOOKUP(L43,Tabella1246[Inizio],Tabella1246[Valore],,-1)</f>
        <v>1</v>
      </c>
      <c r="T43" s="218">
        <f>_xlfn.XLOOKUP(P43,Tabella1246[Inizio],Tabella1246[Valore],,-1)</f>
        <v>2</v>
      </c>
      <c r="U43" s="205">
        <f t="shared" si="2"/>
        <v>2</v>
      </c>
    </row>
    <row r="44" spans="1:21" ht="21" x14ac:dyDescent="0.25">
      <c r="A44" s="416"/>
      <c r="B44" s="332"/>
      <c r="C44" s="405"/>
      <c r="D44" s="400"/>
      <c r="E44" s="316" t="s">
        <v>422</v>
      </c>
      <c r="F44" t="s">
        <v>424</v>
      </c>
      <c r="G44" s="37" t="s">
        <v>358</v>
      </c>
      <c r="H44" s="13">
        <v>2</v>
      </c>
      <c r="I44" s="13">
        <v>0</v>
      </c>
      <c r="J44" s="60">
        <f t="shared" si="1"/>
        <v>0</v>
      </c>
      <c r="K44" s="13">
        <v>2</v>
      </c>
      <c r="L44" s="182">
        <f>_xlfn.XLOOKUP(H44,Tabella1[Inizio],Tabella1[Valore],,-1)</f>
        <v>2</v>
      </c>
      <c r="M44" s="467">
        <v>0.5</v>
      </c>
      <c r="N44" s="468">
        <f>_xlfn.XLOOKUP(J44,Tabella12[Inizio],Tabella12[Valore],,-1)</f>
        <v>1</v>
      </c>
      <c r="O44" s="468">
        <v>5</v>
      </c>
      <c r="P44" s="182">
        <v>3</v>
      </c>
      <c r="Q44" s="51">
        <v>4</v>
      </c>
      <c r="R44" s="132">
        <f t="shared" si="3"/>
        <v>24</v>
      </c>
      <c r="S44" s="216">
        <f>_xlfn.XLOOKUP(L44,Tabella1246[Inizio],Tabella1246[Valore],,-1)</f>
        <v>1</v>
      </c>
      <c r="T44" s="218">
        <f>_xlfn.XLOOKUP(P44,Tabella1246[Inizio],Tabella1246[Valore],,-1)</f>
        <v>2</v>
      </c>
      <c r="U44" s="205">
        <f t="shared" si="2"/>
        <v>2</v>
      </c>
    </row>
    <row r="45" spans="1:21" ht="21" x14ac:dyDescent="0.25">
      <c r="A45" s="416"/>
      <c r="B45" s="332"/>
      <c r="C45" s="405"/>
      <c r="D45" s="400"/>
      <c r="E45" s="316" t="s">
        <v>423</v>
      </c>
      <c r="F45" t="s">
        <v>756</v>
      </c>
      <c r="G45" s="37" t="s">
        <v>358</v>
      </c>
      <c r="H45" s="13">
        <v>3</v>
      </c>
      <c r="I45" s="13">
        <v>0</v>
      </c>
      <c r="J45" s="60">
        <f t="shared" si="1"/>
        <v>0</v>
      </c>
      <c r="K45" s="13">
        <v>2.6666660000000002</v>
      </c>
      <c r="L45" s="182">
        <f>_xlfn.XLOOKUP(H45,Tabella1[Inizio],Tabella1[Valore],,-1)</f>
        <v>2</v>
      </c>
      <c r="M45" s="467">
        <v>0.5</v>
      </c>
      <c r="N45" s="468">
        <f>_xlfn.XLOOKUP(J45,Tabella12[Inizio],Tabella12[Valore],,-1)</f>
        <v>1</v>
      </c>
      <c r="O45" s="468">
        <v>5</v>
      </c>
      <c r="P45" s="182">
        <v>3</v>
      </c>
      <c r="Q45" s="51">
        <v>3</v>
      </c>
      <c r="R45" s="132">
        <f t="shared" si="3"/>
        <v>18</v>
      </c>
      <c r="S45" s="216">
        <f>_xlfn.XLOOKUP(L45,Tabella1246[Inizio],Tabella1246[Valore],,-1)</f>
        <v>1</v>
      </c>
      <c r="T45" s="218">
        <f>_xlfn.XLOOKUP(P45,Tabella1246[Inizio],Tabella1246[Valore],,-1)</f>
        <v>2</v>
      </c>
      <c r="U45" s="205">
        <f t="shared" si="2"/>
        <v>2</v>
      </c>
    </row>
    <row r="46" spans="1:21" ht="21" x14ac:dyDescent="0.25">
      <c r="A46" s="416"/>
      <c r="B46" s="332"/>
      <c r="C46" s="405"/>
      <c r="D46" s="400" t="s">
        <v>110</v>
      </c>
      <c r="E46" s="316" t="s">
        <v>395</v>
      </c>
      <c r="F46" t="s">
        <v>757</v>
      </c>
      <c r="G46" s="37" t="s">
        <v>358</v>
      </c>
      <c r="H46" s="13">
        <v>3</v>
      </c>
      <c r="I46" s="13">
        <v>2</v>
      </c>
      <c r="J46" s="60">
        <f t="shared" si="1"/>
        <v>0.66666666666666663</v>
      </c>
      <c r="K46" s="13">
        <v>3.3333330000000001</v>
      </c>
      <c r="L46" s="182">
        <f>_xlfn.XLOOKUP(H46,Tabella1[Inizio],Tabella1[Valore],,-1)</f>
        <v>2</v>
      </c>
      <c r="M46" s="467">
        <v>0.5</v>
      </c>
      <c r="N46" s="468">
        <f>_xlfn.XLOOKUP(J46,Tabella12[Inizio],Tabella12[Valore],,-1)</f>
        <v>5</v>
      </c>
      <c r="O46" s="468">
        <v>5</v>
      </c>
      <c r="P46" s="182">
        <v>5</v>
      </c>
      <c r="Q46" s="51">
        <v>4</v>
      </c>
      <c r="R46" s="132">
        <f t="shared" si="3"/>
        <v>40</v>
      </c>
      <c r="S46" s="216">
        <f>_xlfn.XLOOKUP(L46,Tabella1246[Inizio],Tabella1246[Valore],,-1)</f>
        <v>1</v>
      </c>
      <c r="T46" s="219">
        <f>_xlfn.XLOOKUP(P46,Tabella1246[Inizio],Tabella1246[Valore],,-1)</f>
        <v>3</v>
      </c>
      <c r="U46" s="207">
        <f t="shared" si="2"/>
        <v>3</v>
      </c>
    </row>
    <row r="47" spans="1:21" ht="21" x14ac:dyDescent="0.25">
      <c r="A47" s="416"/>
      <c r="B47" s="332"/>
      <c r="C47" s="405"/>
      <c r="D47" s="400"/>
      <c r="E47" s="316" t="s">
        <v>425</v>
      </c>
      <c r="F47" t="s">
        <v>758</v>
      </c>
      <c r="G47" s="37" t="s">
        <v>759</v>
      </c>
      <c r="H47" s="13">
        <v>1</v>
      </c>
      <c r="I47" s="13">
        <v>0</v>
      </c>
      <c r="J47" s="60">
        <f t="shared" si="1"/>
        <v>0</v>
      </c>
      <c r="K47" s="13">
        <v>1</v>
      </c>
      <c r="L47" s="182">
        <f>_xlfn.XLOOKUP(H47,Tabella1[Inizio],Tabella1[Valore],,-1)</f>
        <v>1</v>
      </c>
      <c r="M47" s="467">
        <v>0.5</v>
      </c>
      <c r="N47" s="468">
        <f>_xlfn.XLOOKUP(J47,Tabella12[Inizio],Tabella12[Valore],,-1)</f>
        <v>1</v>
      </c>
      <c r="O47" s="468">
        <v>4</v>
      </c>
      <c r="P47" s="182">
        <v>2.5</v>
      </c>
      <c r="Q47" s="51">
        <v>2</v>
      </c>
      <c r="R47" s="132">
        <f t="shared" si="3"/>
        <v>5</v>
      </c>
      <c r="S47" s="216">
        <f>_xlfn.XLOOKUP(L47,Tabella1246[Inizio],Tabella1246[Valore],,-1)</f>
        <v>1</v>
      </c>
      <c r="T47" s="218">
        <f>_xlfn.XLOOKUP(P47,Tabella1246[Inizio],Tabella1246[Valore],,-1)</f>
        <v>1</v>
      </c>
      <c r="U47" s="205">
        <f t="shared" si="2"/>
        <v>1</v>
      </c>
    </row>
    <row r="48" spans="1:21" ht="21" x14ac:dyDescent="0.25">
      <c r="A48" s="416"/>
      <c r="B48" s="332"/>
      <c r="C48" s="405"/>
      <c r="D48" s="400"/>
      <c r="E48" s="316" t="s">
        <v>420</v>
      </c>
      <c r="F48" t="s">
        <v>424</v>
      </c>
      <c r="G48" s="37" t="s">
        <v>358</v>
      </c>
      <c r="H48" s="13">
        <v>1</v>
      </c>
      <c r="I48" s="13">
        <v>0</v>
      </c>
      <c r="J48" s="60">
        <f t="shared" si="1"/>
        <v>0</v>
      </c>
      <c r="K48" s="13">
        <v>1</v>
      </c>
      <c r="L48" s="182">
        <f>_xlfn.XLOOKUP(H48,Tabella1[Inizio],Tabella1[Valore],,-1)</f>
        <v>1</v>
      </c>
      <c r="M48" s="467">
        <v>0.5</v>
      </c>
      <c r="N48" s="468">
        <f>_xlfn.XLOOKUP(J48,Tabella12[Inizio],Tabella12[Valore],,-1)</f>
        <v>1</v>
      </c>
      <c r="O48" s="468">
        <v>4</v>
      </c>
      <c r="P48" s="182">
        <v>2.5</v>
      </c>
      <c r="Q48" s="51">
        <v>1</v>
      </c>
      <c r="R48" s="132">
        <f t="shared" si="3"/>
        <v>2.5</v>
      </c>
      <c r="S48" s="216">
        <f>_xlfn.XLOOKUP(L48,Tabella1246[Inizio],Tabella1246[Valore],,-1)</f>
        <v>1</v>
      </c>
      <c r="T48" s="218">
        <f>_xlfn.XLOOKUP(P48,Tabella1246[Inizio],Tabella1246[Valore],,-1)</f>
        <v>1</v>
      </c>
      <c r="U48" s="205">
        <f t="shared" si="2"/>
        <v>1</v>
      </c>
    </row>
    <row r="49" spans="1:21" ht="21" x14ac:dyDescent="0.25">
      <c r="A49" s="416"/>
      <c r="B49" s="332"/>
      <c r="C49" s="405"/>
      <c r="D49" s="400"/>
      <c r="E49" s="316" t="s">
        <v>383</v>
      </c>
      <c r="F49" t="s">
        <v>424</v>
      </c>
      <c r="G49" s="37" t="s">
        <v>358</v>
      </c>
      <c r="H49" s="13">
        <v>2</v>
      </c>
      <c r="I49" s="13">
        <v>1</v>
      </c>
      <c r="J49" s="60">
        <f t="shared" si="1"/>
        <v>0.5</v>
      </c>
      <c r="K49" s="13">
        <v>1.5</v>
      </c>
      <c r="L49" s="182">
        <f>_xlfn.XLOOKUP(H49,Tabella1[Inizio],Tabella1[Valore],,-1)</f>
        <v>2</v>
      </c>
      <c r="M49" s="467">
        <v>0.5</v>
      </c>
      <c r="N49" s="468">
        <f>_xlfn.XLOOKUP(J49,Tabella12[Inizio],Tabella12[Valore],,-1)</f>
        <v>5</v>
      </c>
      <c r="O49" s="468">
        <v>3</v>
      </c>
      <c r="P49" s="182">
        <v>4</v>
      </c>
      <c r="Q49" s="51">
        <v>4</v>
      </c>
      <c r="R49" s="132">
        <f t="shared" si="3"/>
        <v>32</v>
      </c>
      <c r="S49" s="216">
        <f>_xlfn.XLOOKUP(L49,Tabella1246[Inizio],Tabella1246[Valore],,-1)</f>
        <v>1</v>
      </c>
      <c r="T49" s="218">
        <f>_xlfn.XLOOKUP(P49,Tabella1246[Inizio],Tabella1246[Valore],,-1)</f>
        <v>2</v>
      </c>
      <c r="U49" s="205">
        <f t="shared" si="2"/>
        <v>2</v>
      </c>
    </row>
    <row r="50" spans="1:21" ht="21" x14ac:dyDescent="0.25">
      <c r="A50" s="416"/>
      <c r="B50" s="332"/>
      <c r="C50" s="405"/>
      <c r="D50" s="400"/>
      <c r="E50" s="316" t="s">
        <v>379</v>
      </c>
      <c r="F50" t="s">
        <v>758</v>
      </c>
      <c r="G50" s="37" t="s">
        <v>358</v>
      </c>
      <c r="H50" s="13">
        <v>3</v>
      </c>
      <c r="I50" s="13">
        <v>0</v>
      </c>
      <c r="J50" s="60">
        <f t="shared" si="1"/>
        <v>0</v>
      </c>
      <c r="K50" s="13">
        <v>1.6666669999999999</v>
      </c>
      <c r="L50" s="182">
        <f>_xlfn.XLOOKUP(H50,Tabella1[Inizio],Tabella1[Valore],,-1)</f>
        <v>2</v>
      </c>
      <c r="M50" s="467">
        <v>0.5</v>
      </c>
      <c r="N50" s="468">
        <f>_xlfn.XLOOKUP(J50,Tabella12[Inizio],Tabella12[Valore],,-1)</f>
        <v>1</v>
      </c>
      <c r="O50" s="468">
        <v>4</v>
      </c>
      <c r="P50" s="182">
        <v>2.5</v>
      </c>
      <c r="Q50" s="51">
        <v>4</v>
      </c>
      <c r="R50" s="132">
        <f t="shared" si="3"/>
        <v>20</v>
      </c>
      <c r="S50" s="216">
        <f>_xlfn.XLOOKUP(L50,Tabella1246[Inizio],Tabella1246[Valore],,-1)</f>
        <v>1</v>
      </c>
      <c r="T50" s="218">
        <f>_xlfn.XLOOKUP(P50,Tabella1246[Inizio],Tabella1246[Valore],,-1)</f>
        <v>1</v>
      </c>
      <c r="U50" s="205">
        <f t="shared" si="2"/>
        <v>1</v>
      </c>
    </row>
    <row r="51" spans="1:21" ht="21" x14ac:dyDescent="0.25">
      <c r="A51" s="416"/>
      <c r="B51" s="332"/>
      <c r="C51" s="405"/>
      <c r="D51" s="400"/>
      <c r="E51" s="316" t="s">
        <v>421</v>
      </c>
      <c r="F51" t="s">
        <v>424</v>
      </c>
      <c r="G51" s="37" t="s">
        <v>358</v>
      </c>
      <c r="H51" s="13">
        <v>8</v>
      </c>
      <c r="I51" s="13">
        <v>5</v>
      </c>
      <c r="J51" s="60">
        <f t="shared" si="1"/>
        <v>0.625</v>
      </c>
      <c r="K51" s="13">
        <v>1.8125</v>
      </c>
      <c r="L51" s="182">
        <f>_xlfn.XLOOKUP(H51,Tabella1[Inizio],Tabella1[Valore],,-1)</f>
        <v>4</v>
      </c>
      <c r="M51" s="467">
        <v>0.5</v>
      </c>
      <c r="N51" s="468">
        <f>_xlfn.XLOOKUP(J51,Tabella12[Inizio],Tabella12[Valore],,-1)</f>
        <v>5</v>
      </c>
      <c r="O51" s="468">
        <v>5</v>
      </c>
      <c r="P51" s="182">
        <v>5</v>
      </c>
      <c r="Q51" s="51">
        <v>3</v>
      </c>
      <c r="R51" s="132">
        <f t="shared" si="3"/>
        <v>60</v>
      </c>
      <c r="S51" s="216">
        <f>_xlfn.XLOOKUP(L51,Tabella1246[Inizio],Tabella1246[Valore],,-1)</f>
        <v>2</v>
      </c>
      <c r="T51" s="219">
        <f>_xlfn.XLOOKUP(P51,Tabella1246[Inizio],Tabella1246[Valore],,-1)</f>
        <v>3</v>
      </c>
      <c r="U51" s="207">
        <f t="shared" si="2"/>
        <v>6</v>
      </c>
    </row>
    <row r="52" spans="1:21" ht="21" x14ac:dyDescent="0.25">
      <c r="A52" s="416"/>
      <c r="B52" s="332"/>
      <c r="C52" s="405"/>
      <c r="D52" s="400"/>
      <c r="E52" s="316" t="s">
        <v>421</v>
      </c>
      <c r="F52" t="s">
        <v>424</v>
      </c>
      <c r="G52" s="37" t="s">
        <v>755</v>
      </c>
      <c r="H52" s="13">
        <v>2</v>
      </c>
      <c r="I52" s="13">
        <v>0</v>
      </c>
      <c r="J52" s="60">
        <f t="shared" si="1"/>
        <v>0</v>
      </c>
      <c r="K52" s="13">
        <v>1</v>
      </c>
      <c r="L52" s="182">
        <f>_xlfn.XLOOKUP(H52,Tabella1[Inizio],Tabella1[Valore],,-1)</f>
        <v>2</v>
      </c>
      <c r="M52" s="467">
        <v>0.5</v>
      </c>
      <c r="N52" s="468">
        <f>_xlfn.XLOOKUP(J52,Tabella12[Inizio],Tabella12[Valore],,-1)</f>
        <v>1</v>
      </c>
      <c r="O52" s="468">
        <v>5</v>
      </c>
      <c r="P52" s="182">
        <v>3</v>
      </c>
      <c r="Q52" s="51">
        <v>4</v>
      </c>
      <c r="R52" s="132">
        <f t="shared" si="3"/>
        <v>24</v>
      </c>
      <c r="S52" s="216">
        <f>_xlfn.XLOOKUP(L52,Tabella1246[Inizio],Tabella1246[Valore],,-1)</f>
        <v>1</v>
      </c>
      <c r="T52" s="218">
        <f>_xlfn.XLOOKUP(P52,Tabella1246[Inizio],Tabella1246[Valore],,-1)</f>
        <v>2</v>
      </c>
      <c r="U52" s="205">
        <f t="shared" si="2"/>
        <v>2</v>
      </c>
    </row>
    <row r="53" spans="1:21" ht="21" x14ac:dyDescent="0.25">
      <c r="A53" s="416"/>
      <c r="B53" s="332"/>
      <c r="C53" s="405"/>
      <c r="D53" s="400"/>
      <c r="E53" s="316" t="s">
        <v>423</v>
      </c>
      <c r="F53" t="s">
        <v>756</v>
      </c>
      <c r="G53" s="37" t="s">
        <v>358</v>
      </c>
      <c r="H53" s="13">
        <v>2</v>
      </c>
      <c r="I53" s="13">
        <v>0</v>
      </c>
      <c r="J53" s="60">
        <f t="shared" si="1"/>
        <v>0</v>
      </c>
      <c r="K53" s="13">
        <v>1</v>
      </c>
      <c r="L53" s="182">
        <f>_xlfn.XLOOKUP(H53,Tabella1[Inizio],Tabella1[Valore],,-1)</f>
        <v>2</v>
      </c>
      <c r="M53" s="467">
        <v>0.5</v>
      </c>
      <c r="N53" s="468">
        <f>_xlfn.XLOOKUP(J53,Tabella12[Inizio],Tabella12[Valore],,-1)</f>
        <v>1</v>
      </c>
      <c r="O53" s="468">
        <v>5</v>
      </c>
      <c r="P53" s="182">
        <v>3</v>
      </c>
      <c r="Q53" s="51">
        <v>3</v>
      </c>
      <c r="R53" s="132">
        <f t="shared" si="3"/>
        <v>18</v>
      </c>
      <c r="S53" s="216">
        <f>_xlfn.XLOOKUP(L53,Tabella1246[Inizio],Tabella1246[Valore],,-1)</f>
        <v>1</v>
      </c>
      <c r="T53" s="218">
        <f>_xlfn.XLOOKUP(P53,Tabella1246[Inizio],Tabella1246[Valore],,-1)</f>
        <v>2</v>
      </c>
      <c r="U53" s="205">
        <f t="shared" si="2"/>
        <v>2</v>
      </c>
    </row>
    <row r="54" spans="1:21" ht="21" x14ac:dyDescent="0.25">
      <c r="A54" s="416"/>
      <c r="B54" s="332"/>
      <c r="C54" s="405"/>
      <c r="D54" s="400"/>
      <c r="E54" s="316" t="s">
        <v>426</v>
      </c>
      <c r="F54" t="s">
        <v>760</v>
      </c>
      <c r="G54" s="37" t="s">
        <v>761</v>
      </c>
      <c r="H54" s="13">
        <v>1</v>
      </c>
      <c r="I54" s="13">
        <v>1</v>
      </c>
      <c r="J54" s="60">
        <f t="shared" si="1"/>
        <v>1</v>
      </c>
      <c r="K54" s="13">
        <v>3</v>
      </c>
      <c r="L54" s="182">
        <f>_xlfn.XLOOKUP(H54,Tabella1[Inizio],Tabella1[Valore],,-1)</f>
        <v>1</v>
      </c>
      <c r="M54" s="467">
        <v>0.5</v>
      </c>
      <c r="N54" s="468">
        <f>_xlfn.XLOOKUP(J54,Tabella12[Inizio],Tabella12[Valore],,-1)</f>
        <v>5</v>
      </c>
      <c r="O54" s="468">
        <v>5</v>
      </c>
      <c r="P54" s="182">
        <v>5</v>
      </c>
      <c r="Q54" s="51">
        <v>4</v>
      </c>
      <c r="R54" s="132">
        <f t="shared" si="3"/>
        <v>20</v>
      </c>
      <c r="S54" s="216">
        <f>_xlfn.XLOOKUP(L54,Tabella1246[Inizio],Tabella1246[Valore],,-1)</f>
        <v>1</v>
      </c>
      <c r="T54" s="219">
        <f>_xlfn.XLOOKUP(P54,Tabella1246[Inizio],Tabella1246[Valore],,-1)</f>
        <v>3</v>
      </c>
      <c r="U54" s="207">
        <f t="shared" si="2"/>
        <v>3</v>
      </c>
    </row>
    <row r="55" spans="1:21" ht="21" x14ac:dyDescent="0.25">
      <c r="A55" s="416"/>
      <c r="B55" s="332"/>
      <c r="C55" s="405"/>
      <c r="D55" s="400" t="s">
        <v>111</v>
      </c>
      <c r="E55" s="316" t="s">
        <v>419</v>
      </c>
      <c r="F55" t="s">
        <v>424</v>
      </c>
      <c r="G55" s="37" t="s">
        <v>358</v>
      </c>
      <c r="H55" s="13">
        <v>3</v>
      </c>
      <c r="I55" s="13">
        <v>2</v>
      </c>
      <c r="J55" s="60">
        <f t="shared" si="1"/>
        <v>0.66666666666666663</v>
      </c>
      <c r="K55" s="13">
        <v>1.8333299999999999</v>
      </c>
      <c r="L55" s="182">
        <f>_xlfn.XLOOKUP(H55,Tabella1[Inizio],Tabella1[Valore],,-1)</f>
        <v>2</v>
      </c>
      <c r="M55" s="467">
        <v>0.5</v>
      </c>
      <c r="N55" s="468">
        <f>_xlfn.XLOOKUP(J55,Tabella12[Inizio],Tabella12[Valore],,-1)</f>
        <v>5</v>
      </c>
      <c r="O55" s="468">
        <v>4</v>
      </c>
      <c r="P55" s="182">
        <v>4.5</v>
      </c>
      <c r="Q55" s="51">
        <v>4</v>
      </c>
      <c r="R55" s="132">
        <f t="shared" si="3"/>
        <v>36</v>
      </c>
      <c r="S55" s="216">
        <f>_xlfn.XLOOKUP(L55,Tabella1246[Inizio],Tabella1246[Valore],,-1)</f>
        <v>1</v>
      </c>
      <c r="T55" s="218">
        <f>_xlfn.XLOOKUP(P55,Tabella1246[Inizio],Tabella1246[Valore],,-1)</f>
        <v>2</v>
      </c>
      <c r="U55" s="205">
        <f t="shared" si="2"/>
        <v>2</v>
      </c>
    </row>
    <row r="56" spans="1:21" ht="21" x14ac:dyDescent="0.25">
      <c r="A56" s="416"/>
      <c r="B56" s="332"/>
      <c r="C56" s="405"/>
      <c r="D56" s="400"/>
      <c r="E56" s="316" t="s">
        <v>425</v>
      </c>
      <c r="F56" t="s">
        <v>758</v>
      </c>
      <c r="G56" s="37" t="s">
        <v>759</v>
      </c>
      <c r="H56" s="13">
        <v>1</v>
      </c>
      <c r="I56" s="13">
        <v>1</v>
      </c>
      <c r="J56" s="60">
        <f t="shared" si="1"/>
        <v>1</v>
      </c>
      <c r="K56" s="13">
        <v>3</v>
      </c>
      <c r="L56" s="182">
        <f>_xlfn.XLOOKUP(H56,Tabella1[Inizio],Tabella1[Valore],,-1)</f>
        <v>1</v>
      </c>
      <c r="M56" s="467">
        <v>0.5</v>
      </c>
      <c r="N56" s="468">
        <f>_xlfn.XLOOKUP(J56,Tabella12[Inizio],Tabella12[Valore],,-1)</f>
        <v>5</v>
      </c>
      <c r="O56" s="468">
        <v>4</v>
      </c>
      <c r="P56" s="182">
        <v>4.5</v>
      </c>
      <c r="Q56" s="51">
        <v>2</v>
      </c>
      <c r="R56" s="132">
        <f t="shared" si="3"/>
        <v>9</v>
      </c>
      <c r="S56" s="216">
        <f>_xlfn.XLOOKUP(L56,Tabella1246[Inizio],Tabella1246[Valore],,-1)</f>
        <v>1</v>
      </c>
      <c r="T56" s="218">
        <f>_xlfn.XLOOKUP(P56,Tabella1246[Inizio],Tabella1246[Valore],,-1)</f>
        <v>2</v>
      </c>
      <c r="U56" s="205">
        <f t="shared" si="2"/>
        <v>2</v>
      </c>
    </row>
    <row r="57" spans="1:21" ht="21" x14ac:dyDescent="0.25">
      <c r="A57" s="416"/>
      <c r="B57" s="332"/>
      <c r="C57" s="405"/>
      <c r="D57" s="400"/>
      <c r="E57" s="316" t="s">
        <v>379</v>
      </c>
      <c r="F57" t="s">
        <v>758</v>
      </c>
      <c r="G57" s="37" t="s">
        <v>358</v>
      </c>
      <c r="H57" s="13">
        <v>2</v>
      </c>
      <c r="I57" s="13">
        <v>0</v>
      </c>
      <c r="J57" s="60">
        <f t="shared" si="1"/>
        <v>0</v>
      </c>
      <c r="K57" s="13">
        <v>2</v>
      </c>
      <c r="L57" s="182">
        <f>_xlfn.XLOOKUP(H57,Tabella1[Inizio],Tabella1[Valore],,-1)</f>
        <v>2</v>
      </c>
      <c r="M57" s="467">
        <v>0.5</v>
      </c>
      <c r="N57" s="468">
        <f>_xlfn.XLOOKUP(J57,Tabella12[Inizio],Tabella12[Valore],,-1)</f>
        <v>1</v>
      </c>
      <c r="O57" s="468">
        <v>4</v>
      </c>
      <c r="P57" s="182">
        <v>2.5</v>
      </c>
      <c r="Q57" s="51">
        <v>4</v>
      </c>
      <c r="R57" s="132">
        <f t="shared" si="3"/>
        <v>20</v>
      </c>
      <c r="S57" s="216">
        <f>_xlfn.XLOOKUP(L57,Tabella1246[Inizio],Tabella1246[Valore],,-1)</f>
        <v>1</v>
      </c>
      <c r="T57" s="218">
        <f>_xlfn.XLOOKUP(P57,Tabella1246[Inizio],Tabella1246[Valore],,-1)</f>
        <v>1</v>
      </c>
      <c r="U57" s="205">
        <f t="shared" si="2"/>
        <v>1</v>
      </c>
    </row>
    <row r="58" spans="1:21" ht="21" x14ac:dyDescent="0.25">
      <c r="A58" s="416"/>
      <c r="B58" s="332"/>
      <c r="C58" s="405"/>
      <c r="D58" s="400"/>
      <c r="E58" s="316" t="s">
        <v>421</v>
      </c>
      <c r="F58" t="s">
        <v>424</v>
      </c>
      <c r="G58" s="37" t="s">
        <v>755</v>
      </c>
      <c r="H58" s="13">
        <v>2</v>
      </c>
      <c r="I58" s="13">
        <v>0</v>
      </c>
      <c r="J58" s="60">
        <f t="shared" si="1"/>
        <v>0</v>
      </c>
      <c r="K58" s="13">
        <v>3.5</v>
      </c>
      <c r="L58" s="182">
        <f>_xlfn.XLOOKUP(H58,Tabella1[Inizio],Tabella1[Valore],,-1)</f>
        <v>2</v>
      </c>
      <c r="M58" s="467">
        <v>0.5</v>
      </c>
      <c r="N58" s="468">
        <f>_xlfn.XLOOKUP(J58,Tabella12[Inizio],Tabella12[Valore],,-1)</f>
        <v>1</v>
      </c>
      <c r="O58" s="468">
        <v>5</v>
      </c>
      <c r="P58" s="182">
        <v>3</v>
      </c>
      <c r="Q58" s="51">
        <v>4</v>
      </c>
      <c r="R58" s="132">
        <f t="shared" si="3"/>
        <v>24</v>
      </c>
      <c r="S58" s="216">
        <f>_xlfn.XLOOKUP(L58,Tabella1246[Inizio],Tabella1246[Valore],,-1)</f>
        <v>1</v>
      </c>
      <c r="T58" s="218">
        <f>_xlfn.XLOOKUP(P58,Tabella1246[Inizio],Tabella1246[Valore],,-1)</f>
        <v>2</v>
      </c>
      <c r="U58" s="205">
        <f t="shared" si="2"/>
        <v>2</v>
      </c>
    </row>
    <row r="59" spans="1:21" ht="21" x14ac:dyDescent="0.25">
      <c r="A59" s="416"/>
      <c r="B59" s="332"/>
      <c r="C59" s="405"/>
      <c r="D59" s="400"/>
      <c r="E59" s="316" t="s">
        <v>423</v>
      </c>
      <c r="F59" t="s">
        <v>756</v>
      </c>
      <c r="G59" s="37" t="s">
        <v>358</v>
      </c>
      <c r="H59" s="13">
        <v>1</v>
      </c>
      <c r="I59" s="13">
        <v>0</v>
      </c>
      <c r="J59" s="60">
        <f t="shared" si="1"/>
        <v>0</v>
      </c>
      <c r="K59" s="13">
        <v>1</v>
      </c>
      <c r="L59" s="182">
        <f>_xlfn.XLOOKUP(H59,Tabella1[Inizio],Tabella1[Valore],,-1)</f>
        <v>1</v>
      </c>
      <c r="M59" s="467">
        <v>0.5</v>
      </c>
      <c r="N59" s="468">
        <f>_xlfn.XLOOKUP(J59,Tabella12[Inizio],Tabella12[Valore],,-1)</f>
        <v>1</v>
      </c>
      <c r="O59" s="468">
        <v>5</v>
      </c>
      <c r="P59" s="182">
        <v>3</v>
      </c>
      <c r="Q59" s="51">
        <v>3</v>
      </c>
      <c r="R59" s="132">
        <f t="shared" si="3"/>
        <v>9</v>
      </c>
      <c r="S59" s="216">
        <f>_xlfn.XLOOKUP(L59,Tabella1246[Inizio],Tabella1246[Valore],,-1)</f>
        <v>1</v>
      </c>
      <c r="T59" s="218">
        <f>_xlfn.XLOOKUP(P59,Tabella1246[Inizio],Tabella1246[Valore],,-1)</f>
        <v>2</v>
      </c>
      <c r="U59" s="205">
        <f t="shared" si="2"/>
        <v>2</v>
      </c>
    </row>
    <row r="60" spans="1:21" ht="21" x14ac:dyDescent="0.25">
      <c r="A60" s="416"/>
      <c r="B60" s="332"/>
      <c r="C60" s="405"/>
      <c r="D60" s="400" t="s">
        <v>83</v>
      </c>
      <c r="E60" s="316" t="s">
        <v>429</v>
      </c>
      <c r="F60" t="s">
        <v>427</v>
      </c>
      <c r="G60" s="37" t="s">
        <v>431</v>
      </c>
      <c r="H60" s="13">
        <v>4</v>
      </c>
      <c r="I60" s="13">
        <v>0</v>
      </c>
      <c r="J60" s="60">
        <f t="shared" si="1"/>
        <v>0</v>
      </c>
      <c r="K60" s="13">
        <v>1.375</v>
      </c>
      <c r="L60" s="182">
        <f>_xlfn.XLOOKUP(H60,Tabella1[Inizio],Tabella1[Valore],,-1)</f>
        <v>2</v>
      </c>
      <c r="M60" s="467">
        <v>0.5</v>
      </c>
      <c r="N60" s="468">
        <f>_xlfn.XLOOKUP(J60,Tabella12[Inizio],Tabella12[Valore],,-1)</f>
        <v>1</v>
      </c>
      <c r="O60" s="468">
        <v>4</v>
      </c>
      <c r="P60" s="182">
        <v>2.5</v>
      </c>
      <c r="Q60" s="51">
        <v>4</v>
      </c>
      <c r="R60" s="132">
        <f t="shared" si="3"/>
        <v>20</v>
      </c>
      <c r="S60" s="216">
        <f>_xlfn.XLOOKUP(L60,Tabella1246[Inizio],Tabella1246[Valore],,-1)</f>
        <v>1</v>
      </c>
      <c r="T60" s="218">
        <f>_xlfn.XLOOKUP(P60,Tabella1246[Inizio],Tabella1246[Valore],,-1)</f>
        <v>1</v>
      </c>
      <c r="U60" s="205">
        <f t="shared" si="2"/>
        <v>1</v>
      </c>
    </row>
    <row r="61" spans="1:21" ht="21" x14ac:dyDescent="0.25">
      <c r="A61" s="416"/>
      <c r="B61" s="332"/>
      <c r="C61" s="405"/>
      <c r="D61" s="400"/>
      <c r="E61" s="316" t="s">
        <v>429</v>
      </c>
      <c r="F61" t="s">
        <v>428</v>
      </c>
      <c r="G61" s="37" t="s">
        <v>430</v>
      </c>
      <c r="H61" s="13">
        <v>2</v>
      </c>
      <c r="I61" s="13">
        <v>0</v>
      </c>
      <c r="J61" s="60">
        <f t="shared" si="1"/>
        <v>0</v>
      </c>
      <c r="K61" s="13">
        <v>1.25</v>
      </c>
      <c r="L61" s="182">
        <f>_xlfn.XLOOKUP(H61,Tabella1[Inizio],Tabella1[Valore],,-1)</f>
        <v>2</v>
      </c>
      <c r="M61" s="467">
        <v>0.5</v>
      </c>
      <c r="N61" s="468">
        <f>_xlfn.XLOOKUP(J61,Tabella12[Inizio],Tabella12[Valore],,-1)</f>
        <v>1</v>
      </c>
      <c r="O61" s="468">
        <v>4</v>
      </c>
      <c r="P61" s="182">
        <v>2.5</v>
      </c>
      <c r="Q61" s="51">
        <v>5</v>
      </c>
      <c r="R61" s="132">
        <f t="shared" si="3"/>
        <v>25</v>
      </c>
      <c r="S61" s="216">
        <f>_xlfn.XLOOKUP(L61,Tabella1246[Inizio],Tabella1246[Valore],,-1)</f>
        <v>1</v>
      </c>
      <c r="T61" s="218">
        <f>_xlfn.XLOOKUP(P61,Tabella1246[Inizio],Tabella1246[Valore],,-1)</f>
        <v>1</v>
      </c>
      <c r="U61" s="205">
        <f t="shared" si="2"/>
        <v>1</v>
      </c>
    </row>
    <row r="62" spans="1:21" ht="21" x14ac:dyDescent="0.25">
      <c r="A62" s="416"/>
      <c r="B62" s="332"/>
      <c r="C62" s="406"/>
      <c r="D62" s="414"/>
      <c r="E62" s="317" t="s">
        <v>429</v>
      </c>
      <c r="F62" s="35" t="s">
        <v>448</v>
      </c>
      <c r="G62" s="36" t="s">
        <v>449</v>
      </c>
      <c r="H62" s="14">
        <v>0</v>
      </c>
      <c r="I62" s="14">
        <v>0</v>
      </c>
      <c r="J62" s="60">
        <v>0</v>
      </c>
      <c r="K62" s="14">
        <v>0</v>
      </c>
      <c r="L62" s="183">
        <f>_xlfn.XLOOKUP(H62,Tabella1[Inizio],Tabella1[Valore],,-1)</f>
        <v>1</v>
      </c>
      <c r="M62" s="469">
        <v>0.5</v>
      </c>
      <c r="N62" s="470">
        <f>_xlfn.XLOOKUP(J62,Tabella12[Inizio],Tabella12[Valore],,-1)</f>
        <v>1</v>
      </c>
      <c r="O62" s="470">
        <v>3</v>
      </c>
      <c r="P62" s="183">
        <v>2</v>
      </c>
      <c r="Q62" s="51">
        <v>4</v>
      </c>
      <c r="R62" s="133">
        <f t="shared" si="3"/>
        <v>8</v>
      </c>
      <c r="S62" s="216">
        <f>_xlfn.XLOOKUP(L62,Tabella1246[Inizio],Tabella1246[Valore],,-1)</f>
        <v>1</v>
      </c>
      <c r="T62" s="218">
        <f>_xlfn.XLOOKUP(P62,Tabella1246[Inizio],Tabella1246[Valore],,-1)</f>
        <v>1</v>
      </c>
      <c r="U62" s="205">
        <f t="shared" si="2"/>
        <v>1</v>
      </c>
    </row>
    <row r="63" spans="1:21" ht="21" x14ac:dyDescent="0.25">
      <c r="A63" s="416"/>
      <c r="B63" s="332"/>
      <c r="C63" s="413" t="s">
        <v>847</v>
      </c>
      <c r="D63" s="399" t="s">
        <v>73</v>
      </c>
      <c r="E63" s="316" t="s">
        <v>386</v>
      </c>
      <c r="F63" t="s">
        <v>387</v>
      </c>
      <c r="G63" s="37" t="s">
        <v>762</v>
      </c>
      <c r="H63" s="12">
        <v>1</v>
      </c>
      <c r="I63" s="12">
        <v>1</v>
      </c>
      <c r="J63" s="60">
        <f t="shared" si="1"/>
        <v>1</v>
      </c>
      <c r="K63" s="12">
        <v>1.2</v>
      </c>
      <c r="L63" s="181">
        <f>_xlfn.XLOOKUP(H63,Tabella1[Inizio],Tabella1[Valore],,-1)</f>
        <v>1</v>
      </c>
      <c r="M63" s="465">
        <v>0.5</v>
      </c>
      <c r="N63" s="466">
        <f>_xlfn.XLOOKUP(J63,Tabella12[Inizio],Tabella12[Valore],,-1)</f>
        <v>5</v>
      </c>
      <c r="O63" s="466">
        <v>4</v>
      </c>
      <c r="P63" s="181">
        <v>4.5</v>
      </c>
      <c r="Q63" s="61">
        <v>5</v>
      </c>
      <c r="R63" s="131">
        <f t="shared" si="3"/>
        <v>22.5</v>
      </c>
      <c r="S63" s="216">
        <f>_xlfn.XLOOKUP(L63,Tabella1246[Inizio],Tabella1246[Valore],,-1)</f>
        <v>1</v>
      </c>
      <c r="T63" s="218">
        <f>_xlfn.XLOOKUP(P63,Tabella1246[Inizio],Tabella1246[Valore],,-1)</f>
        <v>2</v>
      </c>
      <c r="U63" s="205">
        <f t="shared" si="2"/>
        <v>2</v>
      </c>
    </row>
    <row r="64" spans="1:21" ht="21" x14ac:dyDescent="0.25">
      <c r="A64" s="416"/>
      <c r="B64" s="332"/>
      <c r="C64" s="405"/>
      <c r="D64" s="400"/>
      <c r="E64" s="316" t="s">
        <v>389</v>
      </c>
      <c r="F64" t="s">
        <v>388</v>
      </c>
      <c r="G64" s="37" t="s">
        <v>763</v>
      </c>
      <c r="H64" s="13">
        <v>3</v>
      </c>
      <c r="I64" s="13">
        <v>2</v>
      </c>
      <c r="J64" s="60">
        <f t="shared" si="1"/>
        <v>0.66666666666666663</v>
      </c>
      <c r="K64" s="13">
        <v>2.6666599999999998</v>
      </c>
      <c r="L64" s="182">
        <f>_xlfn.XLOOKUP(H64,Tabella1[Inizio],Tabella1[Valore],,-1)</f>
        <v>2</v>
      </c>
      <c r="M64" s="467">
        <v>0.5</v>
      </c>
      <c r="N64" s="468">
        <f>_xlfn.XLOOKUP(J64,Tabella12[Inizio],Tabella12[Valore],,-1)</f>
        <v>5</v>
      </c>
      <c r="O64" s="468">
        <v>4</v>
      </c>
      <c r="P64" s="182">
        <v>4.5</v>
      </c>
      <c r="Q64" s="51">
        <v>5</v>
      </c>
      <c r="R64" s="132">
        <f t="shared" si="3"/>
        <v>45</v>
      </c>
      <c r="S64" s="216">
        <f>_xlfn.XLOOKUP(L64,Tabella1246[Inizio],Tabella1246[Valore],,-1)</f>
        <v>1</v>
      </c>
      <c r="T64" s="218">
        <f>_xlfn.XLOOKUP(P64,Tabella1246[Inizio],Tabella1246[Valore],,-1)</f>
        <v>2</v>
      </c>
      <c r="U64" s="205">
        <f t="shared" si="2"/>
        <v>2</v>
      </c>
    </row>
    <row r="65" spans="1:21" ht="21" x14ac:dyDescent="0.25">
      <c r="A65" s="416"/>
      <c r="B65" s="332"/>
      <c r="C65" s="406"/>
      <c r="D65" s="312" t="s">
        <v>112</v>
      </c>
      <c r="E65" s="317" t="s">
        <v>764</v>
      </c>
      <c r="F65" s="35" t="s">
        <v>765</v>
      </c>
      <c r="G65" s="36" t="s">
        <v>761</v>
      </c>
      <c r="H65" s="14">
        <v>1</v>
      </c>
      <c r="I65" s="14">
        <v>0</v>
      </c>
      <c r="J65" s="60">
        <f t="shared" si="1"/>
        <v>0</v>
      </c>
      <c r="K65" s="14">
        <v>1.5</v>
      </c>
      <c r="L65" s="183">
        <f>_xlfn.XLOOKUP(H65,Tabella1[Inizio],Tabella1[Valore],,-1)</f>
        <v>1</v>
      </c>
      <c r="M65" s="469">
        <v>0.5</v>
      </c>
      <c r="N65" s="470">
        <f>_xlfn.XLOOKUP(J65,Tabella12[Inizio],Tabella12[Valore],,-1)</f>
        <v>1</v>
      </c>
      <c r="O65" s="470">
        <v>3</v>
      </c>
      <c r="P65" s="183">
        <v>2</v>
      </c>
      <c r="Q65" s="62">
        <v>3</v>
      </c>
      <c r="R65" s="133">
        <f t="shared" si="3"/>
        <v>6</v>
      </c>
      <c r="S65" s="216">
        <f>_xlfn.XLOOKUP(L65,Tabella1246[Inizio],Tabella1246[Valore],,-1)</f>
        <v>1</v>
      </c>
      <c r="T65" s="218">
        <f>_xlfn.XLOOKUP(P65,Tabella1246[Inizio],Tabella1246[Valore],,-1)</f>
        <v>1</v>
      </c>
      <c r="U65" s="205">
        <f t="shared" si="2"/>
        <v>1</v>
      </c>
    </row>
    <row r="66" spans="1:21" ht="21" x14ac:dyDescent="0.25">
      <c r="A66" s="416"/>
      <c r="B66" s="332"/>
      <c r="C66" s="413" t="s">
        <v>601</v>
      </c>
      <c r="D66" s="313" t="s">
        <v>113</v>
      </c>
      <c r="E66" s="316" t="s">
        <v>452</v>
      </c>
      <c r="F66" t="s">
        <v>396</v>
      </c>
      <c r="G66" s="37" t="s">
        <v>766</v>
      </c>
      <c r="H66" s="12">
        <v>6</v>
      </c>
      <c r="I66" s="12">
        <v>1</v>
      </c>
      <c r="J66" s="60">
        <f t="shared" si="1"/>
        <v>0.16666666666666666</v>
      </c>
      <c r="K66" s="12">
        <v>2.6666669999999999</v>
      </c>
      <c r="L66" s="181">
        <f>_xlfn.XLOOKUP(H66,Tabella1[Inizio],Tabella1[Valore],,-1)</f>
        <v>3</v>
      </c>
      <c r="M66" s="465">
        <v>0.5</v>
      </c>
      <c r="N66" s="466">
        <f>_xlfn.XLOOKUP(J66,Tabella12[Inizio],Tabella12[Valore],,-1)</f>
        <v>2</v>
      </c>
      <c r="O66" s="466">
        <v>5</v>
      </c>
      <c r="P66" s="181">
        <v>3.5</v>
      </c>
      <c r="Q66" s="61">
        <v>5</v>
      </c>
      <c r="R66" s="131">
        <f t="shared" si="3"/>
        <v>52.5</v>
      </c>
      <c r="S66" s="216">
        <f>_xlfn.XLOOKUP(L66,Tabella1246[Inizio],Tabella1246[Valore],,-1)</f>
        <v>2</v>
      </c>
      <c r="T66" s="218">
        <f>_xlfn.XLOOKUP(P66,Tabella1246[Inizio],Tabella1246[Valore],,-1)</f>
        <v>2</v>
      </c>
      <c r="U66" s="207">
        <f t="shared" si="2"/>
        <v>4</v>
      </c>
    </row>
    <row r="67" spans="1:21" ht="21" x14ac:dyDescent="0.25">
      <c r="A67" s="416"/>
      <c r="B67" s="332"/>
      <c r="C67" s="405"/>
      <c r="D67" s="400" t="s">
        <v>114</v>
      </c>
      <c r="E67" s="316" t="s">
        <v>767</v>
      </c>
      <c r="F67" t="s">
        <v>768</v>
      </c>
      <c r="G67" s="37" t="s">
        <v>769</v>
      </c>
      <c r="H67" s="13">
        <v>14</v>
      </c>
      <c r="I67" s="13">
        <v>0</v>
      </c>
      <c r="J67" s="60">
        <f t="shared" si="1"/>
        <v>0</v>
      </c>
      <c r="K67" s="13">
        <v>2.3571</v>
      </c>
      <c r="L67" s="182">
        <f>_xlfn.XLOOKUP(H67,Tabella1[Inizio],Tabella1[Valore],,-1)</f>
        <v>6</v>
      </c>
      <c r="M67" s="467">
        <v>0.5</v>
      </c>
      <c r="N67" s="468">
        <f>_xlfn.XLOOKUP(J67,Tabella12[Inizio],Tabella12[Valore],,-1)</f>
        <v>1</v>
      </c>
      <c r="O67" s="468">
        <v>4</v>
      </c>
      <c r="P67" s="182">
        <v>2.5</v>
      </c>
      <c r="Q67" s="51">
        <v>3</v>
      </c>
      <c r="R67" s="132">
        <f t="shared" si="3"/>
        <v>45</v>
      </c>
      <c r="S67" s="217">
        <f>_xlfn.XLOOKUP(L67,Tabella1246[Inizio],Tabella1246[Valore],,-1)</f>
        <v>3</v>
      </c>
      <c r="T67" s="218">
        <f>_xlfn.XLOOKUP(P67,Tabella1246[Inizio],Tabella1246[Valore],,-1)</f>
        <v>1</v>
      </c>
      <c r="U67" s="207">
        <f t="shared" si="2"/>
        <v>3</v>
      </c>
    </row>
    <row r="68" spans="1:21" ht="21" x14ac:dyDescent="0.25">
      <c r="A68" s="416"/>
      <c r="B68" s="332"/>
      <c r="C68" s="405"/>
      <c r="D68" s="400"/>
      <c r="E68" s="316" t="s">
        <v>767</v>
      </c>
      <c r="F68" t="s">
        <v>768</v>
      </c>
      <c r="G68" s="37" t="s">
        <v>770</v>
      </c>
      <c r="H68" s="13">
        <v>1</v>
      </c>
      <c r="I68" s="13">
        <v>0</v>
      </c>
      <c r="J68" s="60">
        <f t="shared" si="1"/>
        <v>0</v>
      </c>
      <c r="K68" s="13">
        <v>1</v>
      </c>
      <c r="L68" s="182">
        <f>_xlfn.XLOOKUP(H68,Tabella1[Inizio],Tabella1[Valore],,-1)</f>
        <v>1</v>
      </c>
      <c r="M68" s="467">
        <v>0.5</v>
      </c>
      <c r="N68" s="468">
        <f>_xlfn.XLOOKUP(J68,Tabella12[Inizio],Tabella12[Valore],,-1)</f>
        <v>1</v>
      </c>
      <c r="O68" s="468">
        <v>5</v>
      </c>
      <c r="P68" s="182">
        <v>3</v>
      </c>
      <c r="Q68" s="51">
        <v>4</v>
      </c>
      <c r="R68" s="132">
        <f t="shared" ref="R68:R99" si="4">L68*P68*Q68</f>
        <v>12</v>
      </c>
      <c r="S68" s="216">
        <f>_xlfn.XLOOKUP(L68,Tabella1246[Inizio],Tabella1246[Valore],,-1)</f>
        <v>1</v>
      </c>
      <c r="T68" s="218">
        <f>_xlfn.XLOOKUP(P68,Tabella1246[Inizio],Tabella1246[Valore],,-1)</f>
        <v>2</v>
      </c>
      <c r="U68" s="205">
        <f t="shared" si="2"/>
        <v>2</v>
      </c>
    </row>
    <row r="69" spans="1:21" ht="21" x14ac:dyDescent="0.25">
      <c r="A69" s="416"/>
      <c r="B69" s="332"/>
      <c r="C69" s="405"/>
      <c r="D69" s="400"/>
      <c r="E69" s="316" t="s">
        <v>767</v>
      </c>
      <c r="F69" t="s">
        <v>768</v>
      </c>
      <c r="G69" s="37" t="s">
        <v>432</v>
      </c>
      <c r="H69" s="13">
        <v>1</v>
      </c>
      <c r="I69" s="13">
        <v>0</v>
      </c>
      <c r="J69" s="60">
        <f t="shared" ref="J69:J104" si="5">I69/H69</f>
        <v>0</v>
      </c>
      <c r="K69" s="13">
        <v>2.5</v>
      </c>
      <c r="L69" s="182">
        <f>_xlfn.XLOOKUP(H69,Tabella1[Inizio],Tabella1[Valore],,-1)</f>
        <v>1</v>
      </c>
      <c r="M69" s="467">
        <v>0.5</v>
      </c>
      <c r="N69" s="468">
        <f>_xlfn.XLOOKUP(J69,Tabella12[Inizio],Tabella12[Valore],,-1)</f>
        <v>1</v>
      </c>
      <c r="O69" s="468">
        <v>5</v>
      </c>
      <c r="P69" s="182">
        <v>3</v>
      </c>
      <c r="Q69" s="51">
        <v>4</v>
      </c>
      <c r="R69" s="132">
        <f t="shared" si="4"/>
        <v>12</v>
      </c>
      <c r="S69" s="216">
        <f>_xlfn.XLOOKUP(L69,Tabella1246[Inizio],Tabella1246[Valore],,-1)</f>
        <v>1</v>
      </c>
      <c r="T69" s="218">
        <f>_xlfn.XLOOKUP(P69,Tabella1246[Inizio],Tabella1246[Valore],,-1)</f>
        <v>2</v>
      </c>
      <c r="U69" s="205">
        <f t="shared" ref="U69:U104" si="6">S69*T69</f>
        <v>2</v>
      </c>
    </row>
    <row r="70" spans="1:21" ht="21" x14ac:dyDescent="0.25">
      <c r="A70" s="416"/>
      <c r="B70" s="332"/>
      <c r="C70" s="405"/>
      <c r="D70" s="400" t="s">
        <v>115</v>
      </c>
      <c r="E70" s="316" t="s">
        <v>433</v>
      </c>
      <c r="F70" t="s">
        <v>434</v>
      </c>
      <c r="G70" s="37" t="s">
        <v>435</v>
      </c>
      <c r="H70" s="13">
        <v>9</v>
      </c>
      <c r="I70" s="13">
        <v>0</v>
      </c>
      <c r="J70" s="60">
        <f t="shared" si="5"/>
        <v>0</v>
      </c>
      <c r="K70" s="13">
        <v>1.8888799999999999</v>
      </c>
      <c r="L70" s="182">
        <f>_xlfn.XLOOKUP(H70,Tabella1[Inizio],Tabella1[Valore],,-1)</f>
        <v>4</v>
      </c>
      <c r="M70" s="467">
        <v>0.5</v>
      </c>
      <c r="N70" s="468">
        <f>_xlfn.XLOOKUP(J70,Tabella12[Inizio],Tabella12[Valore],,-1)</f>
        <v>1</v>
      </c>
      <c r="O70" s="468">
        <v>4</v>
      </c>
      <c r="P70" s="182">
        <v>2.5</v>
      </c>
      <c r="Q70" s="51">
        <v>4</v>
      </c>
      <c r="R70" s="132">
        <f t="shared" si="4"/>
        <v>40</v>
      </c>
      <c r="S70" s="216">
        <f>_xlfn.XLOOKUP(L70,Tabella1246[Inizio],Tabella1246[Valore],,-1)</f>
        <v>2</v>
      </c>
      <c r="T70" s="218">
        <f>_xlfn.XLOOKUP(P70,Tabella1246[Inizio],Tabella1246[Valore],,-1)</f>
        <v>1</v>
      </c>
      <c r="U70" s="205">
        <f t="shared" si="6"/>
        <v>2</v>
      </c>
    </row>
    <row r="71" spans="1:21" ht="21" x14ac:dyDescent="0.25">
      <c r="A71" s="416"/>
      <c r="B71" s="332"/>
      <c r="C71" s="405"/>
      <c r="D71" s="400"/>
      <c r="E71" s="316" t="s">
        <v>452</v>
      </c>
      <c r="F71" t="s">
        <v>771</v>
      </c>
      <c r="G71" s="37" t="s">
        <v>436</v>
      </c>
      <c r="H71" s="13">
        <v>2</v>
      </c>
      <c r="I71" s="13">
        <v>0</v>
      </c>
      <c r="J71" s="60">
        <f t="shared" si="5"/>
        <v>0</v>
      </c>
      <c r="K71" s="13">
        <v>1</v>
      </c>
      <c r="L71" s="182">
        <f>_xlfn.XLOOKUP(H71,Tabella1[Inizio],Tabella1[Valore],,-1)</f>
        <v>2</v>
      </c>
      <c r="M71" s="467">
        <v>0.5</v>
      </c>
      <c r="N71" s="468">
        <f>_xlfn.XLOOKUP(J71,Tabella12[Inizio],Tabella12[Valore],,-1)</f>
        <v>1</v>
      </c>
      <c r="O71" s="468">
        <v>5</v>
      </c>
      <c r="P71" s="182">
        <v>3</v>
      </c>
      <c r="Q71" s="51">
        <v>1</v>
      </c>
      <c r="R71" s="132">
        <f t="shared" si="4"/>
        <v>6</v>
      </c>
      <c r="S71" s="216">
        <f>_xlfn.XLOOKUP(L71,Tabella1246[Inizio],Tabella1246[Valore],,-1)</f>
        <v>1</v>
      </c>
      <c r="T71" s="218">
        <f>_xlfn.XLOOKUP(P71,Tabella1246[Inizio],Tabella1246[Valore],,-1)</f>
        <v>2</v>
      </c>
      <c r="U71" s="205">
        <f t="shared" si="6"/>
        <v>2</v>
      </c>
    </row>
    <row r="72" spans="1:21" ht="21" x14ac:dyDescent="0.25">
      <c r="A72" s="416"/>
      <c r="B72" s="332"/>
      <c r="C72" s="405"/>
      <c r="D72" s="400"/>
      <c r="E72" s="316" t="s">
        <v>438</v>
      </c>
      <c r="F72" t="s">
        <v>437</v>
      </c>
      <c r="G72" s="37" t="s">
        <v>439</v>
      </c>
      <c r="H72" s="13">
        <v>4</v>
      </c>
      <c r="I72" s="13">
        <v>0</v>
      </c>
      <c r="J72" s="60">
        <f t="shared" si="5"/>
        <v>0</v>
      </c>
      <c r="K72" s="13">
        <v>1.375</v>
      </c>
      <c r="L72" s="182">
        <f>_xlfn.XLOOKUP(H72,Tabella1[Inizio],Tabella1[Valore],,-1)</f>
        <v>2</v>
      </c>
      <c r="M72" s="467">
        <v>0.5</v>
      </c>
      <c r="N72" s="468">
        <f>_xlfn.XLOOKUP(J72,Tabella12[Inizio],Tabella12[Valore],,-1)</f>
        <v>1</v>
      </c>
      <c r="O72" s="468">
        <v>4</v>
      </c>
      <c r="P72" s="182">
        <v>2.5</v>
      </c>
      <c r="Q72" s="51">
        <v>3</v>
      </c>
      <c r="R72" s="132">
        <f t="shared" si="4"/>
        <v>15</v>
      </c>
      <c r="S72" s="216">
        <f>_xlfn.XLOOKUP(L72,Tabella1246[Inizio],Tabella1246[Valore],,-1)</f>
        <v>1</v>
      </c>
      <c r="T72" s="218">
        <f>_xlfn.XLOOKUP(P72,Tabella1246[Inizio],Tabella1246[Valore],,-1)</f>
        <v>1</v>
      </c>
      <c r="U72" s="205">
        <f t="shared" si="6"/>
        <v>1</v>
      </c>
    </row>
    <row r="73" spans="1:21" ht="21" x14ac:dyDescent="0.25">
      <c r="A73" s="416"/>
      <c r="B73" s="332"/>
      <c r="C73" s="405"/>
      <c r="D73" s="400" t="s">
        <v>116</v>
      </c>
      <c r="E73" s="316" t="s">
        <v>441</v>
      </c>
      <c r="F73" t="s">
        <v>442</v>
      </c>
      <c r="G73" s="37" t="s">
        <v>440</v>
      </c>
      <c r="H73" s="13">
        <v>2</v>
      </c>
      <c r="I73" s="13">
        <v>0</v>
      </c>
      <c r="J73" s="60">
        <f t="shared" si="5"/>
        <v>0</v>
      </c>
      <c r="K73" s="13">
        <v>1.5</v>
      </c>
      <c r="L73" s="182">
        <f>_xlfn.XLOOKUP(H73,Tabella1[Inizio],Tabella1[Valore],,-1)</f>
        <v>2</v>
      </c>
      <c r="M73" s="467">
        <v>0.5</v>
      </c>
      <c r="N73" s="468">
        <f>_xlfn.XLOOKUP(J73,Tabella12[Inizio],Tabella12[Valore],,-1)</f>
        <v>1</v>
      </c>
      <c r="O73" s="468">
        <v>6</v>
      </c>
      <c r="P73" s="182">
        <v>3.5</v>
      </c>
      <c r="Q73" s="51">
        <v>1</v>
      </c>
      <c r="R73" s="132">
        <f t="shared" si="4"/>
        <v>7</v>
      </c>
      <c r="S73" s="216">
        <f>_xlfn.XLOOKUP(L73,Tabella1246[Inizio],Tabella1246[Valore],,-1)</f>
        <v>1</v>
      </c>
      <c r="T73" s="218">
        <f>_xlfn.XLOOKUP(P73,Tabella1246[Inizio],Tabella1246[Valore],,-1)</f>
        <v>2</v>
      </c>
      <c r="U73" s="205">
        <f t="shared" si="6"/>
        <v>2</v>
      </c>
    </row>
    <row r="74" spans="1:21" ht="21" x14ac:dyDescent="0.25">
      <c r="A74" s="416"/>
      <c r="B74" s="332"/>
      <c r="C74" s="405"/>
      <c r="D74" s="400"/>
      <c r="E74" s="316" t="s">
        <v>441</v>
      </c>
      <c r="F74" t="s">
        <v>442</v>
      </c>
      <c r="G74" s="37" t="s">
        <v>443</v>
      </c>
      <c r="H74" s="13">
        <v>16</v>
      </c>
      <c r="I74" s="13">
        <v>0</v>
      </c>
      <c r="J74" s="60">
        <f t="shared" si="5"/>
        <v>0</v>
      </c>
      <c r="K74" s="13">
        <v>1.875</v>
      </c>
      <c r="L74" s="182">
        <f>_xlfn.XLOOKUP(H74,Tabella1[Inizio],Tabella1[Valore],,-1)</f>
        <v>6</v>
      </c>
      <c r="M74" s="467">
        <v>0.5</v>
      </c>
      <c r="N74" s="468">
        <f>_xlfn.XLOOKUP(J74,Tabella12[Inizio],Tabella12[Valore],,-1)</f>
        <v>1</v>
      </c>
      <c r="O74" s="468">
        <v>4</v>
      </c>
      <c r="P74" s="182">
        <v>2.5</v>
      </c>
      <c r="Q74" s="51">
        <v>3</v>
      </c>
      <c r="R74" s="132">
        <f t="shared" si="4"/>
        <v>45</v>
      </c>
      <c r="S74" s="217">
        <f>_xlfn.XLOOKUP(L74,Tabella1246[Inizio],Tabella1246[Valore],,-1)</f>
        <v>3</v>
      </c>
      <c r="T74" s="218">
        <f>_xlfn.XLOOKUP(P74,Tabella1246[Inizio],Tabella1246[Valore],,-1)</f>
        <v>1</v>
      </c>
      <c r="U74" s="207">
        <f t="shared" si="6"/>
        <v>3</v>
      </c>
    </row>
    <row r="75" spans="1:21" ht="21" x14ac:dyDescent="0.25">
      <c r="A75" s="416"/>
      <c r="B75" s="332"/>
      <c r="C75" s="405"/>
      <c r="D75" s="400"/>
      <c r="E75" s="316" t="s">
        <v>441</v>
      </c>
      <c r="F75" t="s">
        <v>442</v>
      </c>
      <c r="G75" s="37" t="s">
        <v>444</v>
      </c>
      <c r="H75" s="13">
        <v>3</v>
      </c>
      <c r="I75" s="13">
        <v>3</v>
      </c>
      <c r="J75" s="60">
        <f t="shared" si="5"/>
        <v>1</v>
      </c>
      <c r="K75" s="13">
        <v>1.3332999999999999</v>
      </c>
      <c r="L75" s="182">
        <f>_xlfn.XLOOKUP(H75,Tabella1[Inizio],Tabella1[Valore],,-1)</f>
        <v>2</v>
      </c>
      <c r="M75" s="467">
        <v>0.5</v>
      </c>
      <c r="N75" s="468">
        <f>_xlfn.XLOOKUP(J75,Tabella12[Inizio],Tabella12[Valore],,-1)</f>
        <v>5</v>
      </c>
      <c r="O75" s="468">
        <v>4</v>
      </c>
      <c r="P75" s="182">
        <v>4.5</v>
      </c>
      <c r="Q75" s="51">
        <v>3</v>
      </c>
      <c r="R75" s="132">
        <f t="shared" si="4"/>
        <v>27</v>
      </c>
      <c r="S75" s="216">
        <f>_xlfn.XLOOKUP(L75,Tabella1246[Inizio],Tabella1246[Valore],,-1)</f>
        <v>1</v>
      </c>
      <c r="T75" s="218">
        <f>_xlfn.XLOOKUP(P75,Tabella1246[Inizio],Tabella1246[Valore],,-1)</f>
        <v>2</v>
      </c>
      <c r="U75" s="205">
        <f t="shared" si="6"/>
        <v>2</v>
      </c>
    </row>
    <row r="76" spans="1:21" ht="21" x14ac:dyDescent="0.25">
      <c r="A76" s="416"/>
      <c r="B76" s="332"/>
      <c r="C76" s="405"/>
      <c r="D76" s="400"/>
      <c r="E76" s="316" t="s">
        <v>441</v>
      </c>
      <c r="F76" t="s">
        <v>442</v>
      </c>
      <c r="G76" s="37" t="s">
        <v>447</v>
      </c>
      <c r="H76" s="13">
        <v>2</v>
      </c>
      <c r="I76" s="13">
        <v>0</v>
      </c>
      <c r="J76" s="60">
        <f t="shared" si="5"/>
        <v>0</v>
      </c>
      <c r="K76" s="13">
        <v>1.75</v>
      </c>
      <c r="L76" s="182">
        <f>_xlfn.XLOOKUP(H76,Tabella1[Inizio],Tabella1[Valore],,-1)</f>
        <v>2</v>
      </c>
      <c r="M76" s="467">
        <v>0.5</v>
      </c>
      <c r="N76" s="468">
        <f>_xlfn.XLOOKUP(J76,Tabella12[Inizio],Tabella12[Valore],,-1)</f>
        <v>1</v>
      </c>
      <c r="O76" s="468">
        <v>3</v>
      </c>
      <c r="P76" s="182">
        <v>2</v>
      </c>
      <c r="Q76" s="51">
        <v>2</v>
      </c>
      <c r="R76" s="132">
        <f t="shared" si="4"/>
        <v>8</v>
      </c>
      <c r="S76" s="216">
        <f>_xlfn.XLOOKUP(L76,Tabella1246[Inizio],Tabella1246[Valore],,-1)</f>
        <v>1</v>
      </c>
      <c r="T76" s="218">
        <f>_xlfn.XLOOKUP(P76,Tabella1246[Inizio],Tabella1246[Valore],,-1)</f>
        <v>1</v>
      </c>
      <c r="U76" s="205">
        <f t="shared" si="6"/>
        <v>1</v>
      </c>
    </row>
    <row r="77" spans="1:21" ht="21" x14ac:dyDescent="0.25">
      <c r="A77" s="416"/>
      <c r="B77" s="332"/>
      <c r="C77" s="405"/>
      <c r="D77" s="400"/>
      <c r="E77" s="316" t="s">
        <v>441</v>
      </c>
      <c r="F77" t="s">
        <v>442</v>
      </c>
      <c r="G77" s="37" t="s">
        <v>772</v>
      </c>
      <c r="H77" s="13">
        <v>2</v>
      </c>
      <c r="I77" s="13">
        <v>0</v>
      </c>
      <c r="J77" s="60">
        <f t="shared" si="5"/>
        <v>0</v>
      </c>
      <c r="K77" s="13">
        <v>1</v>
      </c>
      <c r="L77" s="182">
        <f>_xlfn.XLOOKUP(H77,Tabella1[Inizio],Tabella1[Valore],,-1)</f>
        <v>2</v>
      </c>
      <c r="M77" s="467">
        <v>0.5</v>
      </c>
      <c r="N77" s="468">
        <f>_xlfn.XLOOKUP(J77,Tabella12[Inizio],Tabella12[Valore],,-1)</f>
        <v>1</v>
      </c>
      <c r="O77" s="468">
        <v>3</v>
      </c>
      <c r="P77" s="182">
        <v>2</v>
      </c>
      <c r="Q77" s="51">
        <v>4</v>
      </c>
      <c r="R77" s="132">
        <f t="shared" si="4"/>
        <v>16</v>
      </c>
      <c r="S77" s="216">
        <f>_xlfn.XLOOKUP(L77,Tabella1246[Inizio],Tabella1246[Valore],,-1)</f>
        <v>1</v>
      </c>
      <c r="T77" s="218">
        <f>_xlfn.XLOOKUP(P77,Tabella1246[Inizio],Tabella1246[Valore],,-1)</f>
        <v>1</v>
      </c>
      <c r="U77" s="205">
        <f t="shared" si="6"/>
        <v>1</v>
      </c>
    </row>
    <row r="78" spans="1:21" ht="21" x14ac:dyDescent="0.25">
      <c r="A78" s="416"/>
      <c r="B78" s="332"/>
      <c r="C78" s="405"/>
      <c r="D78" s="400"/>
      <c r="E78" s="316" t="s">
        <v>445</v>
      </c>
      <c r="F78" t="s">
        <v>434</v>
      </c>
      <c r="G78" s="37" t="s">
        <v>360</v>
      </c>
      <c r="H78" s="13">
        <v>6</v>
      </c>
      <c r="I78" s="13">
        <v>0</v>
      </c>
      <c r="J78" s="60">
        <f t="shared" si="5"/>
        <v>0</v>
      </c>
      <c r="K78" s="13">
        <v>2.25</v>
      </c>
      <c r="L78" s="182">
        <f>_xlfn.XLOOKUP(H78,Tabella1[Inizio],Tabella1[Valore],,-1)</f>
        <v>3</v>
      </c>
      <c r="M78" s="467">
        <v>0.5</v>
      </c>
      <c r="N78" s="468">
        <f>_xlfn.XLOOKUP(J78,Tabella12[Inizio],Tabella12[Valore],,-1)</f>
        <v>1</v>
      </c>
      <c r="O78" s="468">
        <v>4</v>
      </c>
      <c r="P78" s="182">
        <v>2.5</v>
      </c>
      <c r="Q78" s="51">
        <v>4</v>
      </c>
      <c r="R78" s="132">
        <f t="shared" si="4"/>
        <v>30</v>
      </c>
      <c r="S78" s="216">
        <f>_xlfn.XLOOKUP(L78,Tabella1246[Inizio],Tabella1246[Valore],,-1)</f>
        <v>2</v>
      </c>
      <c r="T78" s="218">
        <f>_xlfn.XLOOKUP(P78,Tabella1246[Inizio],Tabella1246[Valore],,-1)</f>
        <v>1</v>
      </c>
      <c r="U78" s="205">
        <f t="shared" si="6"/>
        <v>2</v>
      </c>
    </row>
    <row r="79" spans="1:21" ht="21" x14ac:dyDescent="0.25">
      <c r="A79" s="416"/>
      <c r="B79" s="332"/>
      <c r="C79" s="405"/>
      <c r="D79" s="400"/>
      <c r="E79" s="316" t="s">
        <v>446</v>
      </c>
      <c r="F79" t="s">
        <v>434</v>
      </c>
      <c r="G79" s="37" t="s">
        <v>360</v>
      </c>
      <c r="H79" s="13">
        <v>1</v>
      </c>
      <c r="I79" s="13">
        <v>0</v>
      </c>
      <c r="J79" s="60">
        <f t="shared" si="5"/>
        <v>0</v>
      </c>
      <c r="K79" s="13">
        <v>1.5</v>
      </c>
      <c r="L79" s="182">
        <f>_xlfn.XLOOKUP(H79,Tabella1[Inizio],Tabella1[Valore],,-1)</f>
        <v>1</v>
      </c>
      <c r="M79" s="467">
        <v>0.5</v>
      </c>
      <c r="N79" s="468">
        <f>_xlfn.XLOOKUP(J79,Tabella12[Inizio],Tabella12[Valore],,-1)</f>
        <v>1</v>
      </c>
      <c r="O79" s="468">
        <v>4</v>
      </c>
      <c r="P79" s="182">
        <v>2.5</v>
      </c>
      <c r="Q79" s="51">
        <v>4</v>
      </c>
      <c r="R79" s="132">
        <f t="shared" si="4"/>
        <v>10</v>
      </c>
      <c r="S79" s="216">
        <f>_xlfn.XLOOKUP(L79,Tabella1246[Inizio],Tabella1246[Valore],,-1)</f>
        <v>1</v>
      </c>
      <c r="T79" s="218">
        <f>_xlfn.XLOOKUP(P79,Tabella1246[Inizio],Tabella1246[Valore],,-1)</f>
        <v>1</v>
      </c>
      <c r="U79" s="205">
        <f t="shared" si="6"/>
        <v>1</v>
      </c>
    </row>
    <row r="80" spans="1:21" ht="21" x14ac:dyDescent="0.25">
      <c r="A80" s="416"/>
      <c r="B80" s="332"/>
      <c r="C80" s="405"/>
      <c r="D80" s="400" t="s">
        <v>117</v>
      </c>
      <c r="E80" s="316" t="s">
        <v>452</v>
      </c>
      <c r="F80" t="s">
        <v>396</v>
      </c>
      <c r="G80" s="37" t="s">
        <v>450</v>
      </c>
      <c r="H80" s="13">
        <v>8</v>
      </c>
      <c r="I80" s="13">
        <v>1</v>
      </c>
      <c r="J80" s="60">
        <f t="shared" si="5"/>
        <v>0.125</v>
      </c>
      <c r="K80" s="13">
        <v>1.9375</v>
      </c>
      <c r="L80" s="182">
        <f>_xlfn.XLOOKUP(H80,Tabella1[Inizio],Tabella1[Valore],,-1)</f>
        <v>4</v>
      </c>
      <c r="M80" s="467">
        <v>0.5</v>
      </c>
      <c r="N80" s="468">
        <f>_xlfn.XLOOKUP(J80,Tabella12[Inizio],Tabella12[Valore],,-1)</f>
        <v>2</v>
      </c>
      <c r="O80" s="468">
        <v>4</v>
      </c>
      <c r="P80" s="182">
        <v>3</v>
      </c>
      <c r="Q80" s="51">
        <v>3</v>
      </c>
      <c r="R80" s="132">
        <f t="shared" si="4"/>
        <v>36</v>
      </c>
      <c r="S80" s="216">
        <f>_xlfn.XLOOKUP(L80,Tabella1246[Inizio],Tabella1246[Valore],,-1)</f>
        <v>2</v>
      </c>
      <c r="T80" s="218">
        <f>_xlfn.XLOOKUP(P80,Tabella1246[Inizio],Tabella1246[Valore],,-1)</f>
        <v>2</v>
      </c>
      <c r="U80" s="207">
        <f t="shared" si="6"/>
        <v>4</v>
      </c>
    </row>
    <row r="81" spans="1:21" ht="21" x14ac:dyDescent="0.25">
      <c r="A81" s="416"/>
      <c r="B81" s="332"/>
      <c r="C81" s="405"/>
      <c r="D81" s="400"/>
      <c r="E81" s="316" t="s">
        <v>451</v>
      </c>
      <c r="F81" t="s">
        <v>396</v>
      </c>
      <c r="G81" s="37" t="s">
        <v>358</v>
      </c>
      <c r="H81" s="13">
        <v>2</v>
      </c>
      <c r="I81" s="13">
        <v>2</v>
      </c>
      <c r="J81" s="60">
        <f t="shared" si="5"/>
        <v>1</v>
      </c>
      <c r="K81" s="13">
        <v>2</v>
      </c>
      <c r="L81" s="182">
        <f>_xlfn.XLOOKUP(H81,Tabella1[Inizio],Tabella1[Valore],,-1)</f>
        <v>2</v>
      </c>
      <c r="M81" s="467">
        <v>0.5</v>
      </c>
      <c r="N81" s="468">
        <f>_xlfn.XLOOKUP(J81,Tabella12[Inizio],Tabella12[Valore],,-1)</f>
        <v>5</v>
      </c>
      <c r="O81" s="468">
        <v>5</v>
      </c>
      <c r="P81" s="182">
        <v>5</v>
      </c>
      <c r="Q81" s="51">
        <v>4</v>
      </c>
      <c r="R81" s="132">
        <f t="shared" si="4"/>
        <v>40</v>
      </c>
      <c r="S81" s="216">
        <f>_xlfn.XLOOKUP(L81,Tabella1246[Inizio],Tabella1246[Valore],,-1)</f>
        <v>1</v>
      </c>
      <c r="T81" s="218">
        <f>_xlfn.XLOOKUP(P81,Tabella1246[Inizio],Tabella1246[Valore],,-1)</f>
        <v>3</v>
      </c>
      <c r="U81" s="207">
        <f t="shared" si="6"/>
        <v>3</v>
      </c>
    </row>
    <row r="82" spans="1:21" ht="21" x14ac:dyDescent="0.25">
      <c r="A82" s="416"/>
      <c r="B82" s="332"/>
      <c r="C82" s="405"/>
      <c r="D82" s="400"/>
      <c r="E82" s="316" t="s">
        <v>453</v>
      </c>
      <c r="F82" t="s">
        <v>396</v>
      </c>
      <c r="G82" s="37" t="s">
        <v>454</v>
      </c>
      <c r="H82" s="13">
        <v>2</v>
      </c>
      <c r="I82" s="13">
        <v>0</v>
      </c>
      <c r="J82" s="60">
        <f t="shared" si="5"/>
        <v>0</v>
      </c>
      <c r="K82" s="13">
        <v>1.75</v>
      </c>
      <c r="L82" s="182">
        <f>_xlfn.XLOOKUP(H82,Tabella1[Inizio],Tabella1[Valore],,-1)</f>
        <v>2</v>
      </c>
      <c r="M82" s="467">
        <v>0.5</v>
      </c>
      <c r="N82" s="468">
        <f>_xlfn.XLOOKUP(J82,Tabella12[Inizio],Tabella12[Valore],,-1)</f>
        <v>1</v>
      </c>
      <c r="O82" s="468">
        <v>5</v>
      </c>
      <c r="P82" s="182">
        <v>3</v>
      </c>
      <c r="Q82" s="51">
        <v>4</v>
      </c>
      <c r="R82" s="132">
        <f t="shared" si="4"/>
        <v>24</v>
      </c>
      <c r="S82" s="216">
        <f>_xlfn.XLOOKUP(L82,Tabella1246[Inizio],Tabella1246[Valore],,-1)</f>
        <v>1</v>
      </c>
      <c r="T82" s="218">
        <f>_xlfn.XLOOKUP(P82,Tabella1246[Inizio],Tabella1246[Valore],,-1)</f>
        <v>2</v>
      </c>
      <c r="U82" s="205">
        <f t="shared" si="6"/>
        <v>2</v>
      </c>
    </row>
    <row r="83" spans="1:21" ht="21" x14ac:dyDescent="0.25">
      <c r="A83" s="416"/>
      <c r="B83" s="332"/>
      <c r="C83" s="405"/>
      <c r="D83" s="400" t="s">
        <v>23</v>
      </c>
      <c r="E83" s="316" t="s">
        <v>457</v>
      </c>
      <c r="F83" t="s">
        <v>434</v>
      </c>
      <c r="G83" s="37" t="s">
        <v>241</v>
      </c>
      <c r="H83" s="13">
        <v>2</v>
      </c>
      <c r="I83" s="13">
        <v>0</v>
      </c>
      <c r="J83" s="60">
        <f t="shared" si="5"/>
        <v>0</v>
      </c>
      <c r="K83" s="13">
        <v>2</v>
      </c>
      <c r="L83" s="182">
        <f>_xlfn.XLOOKUP(H83,Tabella1[Inizio],Tabella1[Valore],,-1)</f>
        <v>2</v>
      </c>
      <c r="M83" s="467">
        <v>0.5</v>
      </c>
      <c r="N83" s="468">
        <f>_xlfn.XLOOKUP(J83,Tabella12[Inizio],Tabella12[Valore],,-1)</f>
        <v>1</v>
      </c>
      <c r="O83" s="468">
        <v>5</v>
      </c>
      <c r="P83" s="182">
        <v>3</v>
      </c>
      <c r="Q83" s="51">
        <v>5</v>
      </c>
      <c r="R83" s="132">
        <f t="shared" si="4"/>
        <v>30</v>
      </c>
      <c r="S83" s="216">
        <f>_xlfn.XLOOKUP(L83,Tabella1246[Inizio],Tabella1246[Valore],,-1)</f>
        <v>1</v>
      </c>
      <c r="T83" s="218">
        <f>_xlfn.XLOOKUP(P83,Tabella1246[Inizio],Tabella1246[Valore],,-1)</f>
        <v>2</v>
      </c>
      <c r="U83" s="205">
        <f t="shared" si="6"/>
        <v>2</v>
      </c>
    </row>
    <row r="84" spans="1:21" ht="21" x14ac:dyDescent="0.25">
      <c r="A84" s="416"/>
      <c r="B84" s="332"/>
      <c r="C84" s="405"/>
      <c r="D84" s="400"/>
      <c r="E84" s="316" t="s">
        <v>652</v>
      </c>
      <c r="F84" t="s">
        <v>434</v>
      </c>
      <c r="G84" s="37" t="s">
        <v>773</v>
      </c>
      <c r="H84" s="13">
        <v>1</v>
      </c>
      <c r="I84" s="13">
        <v>1</v>
      </c>
      <c r="J84" s="60">
        <f t="shared" si="5"/>
        <v>1</v>
      </c>
      <c r="K84" s="13">
        <v>6</v>
      </c>
      <c r="L84" s="182">
        <f>_xlfn.XLOOKUP(H84,Tabella1[Inizio],Tabella1[Valore],,-1)</f>
        <v>1</v>
      </c>
      <c r="M84" s="467">
        <v>0.5</v>
      </c>
      <c r="N84" s="468">
        <f>_xlfn.XLOOKUP(J84,Tabella12[Inizio],Tabella12[Valore],,-1)</f>
        <v>5</v>
      </c>
      <c r="O84" s="468">
        <v>6</v>
      </c>
      <c r="P84" s="182">
        <v>5.5</v>
      </c>
      <c r="Q84" s="51">
        <v>5</v>
      </c>
      <c r="R84" s="132">
        <f t="shared" si="4"/>
        <v>27.5</v>
      </c>
      <c r="S84" s="216">
        <f>_xlfn.XLOOKUP(L84,Tabella1246[Inizio],Tabella1246[Valore],,-1)</f>
        <v>1</v>
      </c>
      <c r="T84" s="218">
        <f>_xlfn.XLOOKUP(P84,Tabella1246[Inizio],Tabella1246[Valore],,-1)</f>
        <v>3</v>
      </c>
      <c r="U84" s="207">
        <f t="shared" si="6"/>
        <v>3</v>
      </c>
    </row>
    <row r="85" spans="1:21" ht="21" x14ac:dyDescent="0.25">
      <c r="A85" s="416"/>
      <c r="B85" s="332"/>
      <c r="C85" s="405"/>
      <c r="D85" s="400" t="s">
        <v>106</v>
      </c>
      <c r="E85" s="316" t="s">
        <v>455</v>
      </c>
      <c r="F85" t="s">
        <v>456</v>
      </c>
      <c r="G85" s="37" t="s">
        <v>774</v>
      </c>
      <c r="H85" s="13">
        <v>15</v>
      </c>
      <c r="I85" s="13">
        <v>1</v>
      </c>
      <c r="J85" s="60">
        <f t="shared" si="5"/>
        <v>6.6666666666666666E-2</v>
      </c>
      <c r="K85" s="13">
        <v>1.76667</v>
      </c>
      <c r="L85" s="182">
        <f>_xlfn.XLOOKUP(H85,Tabella1[Inizio],Tabella1[Valore],,-1)</f>
        <v>6</v>
      </c>
      <c r="M85" s="467">
        <v>0.5</v>
      </c>
      <c r="N85" s="468">
        <f>_xlfn.XLOOKUP(J85,Tabella12[Inizio],Tabella12[Valore],,-1)</f>
        <v>1</v>
      </c>
      <c r="O85" s="468">
        <v>3</v>
      </c>
      <c r="P85" s="182">
        <v>2</v>
      </c>
      <c r="Q85" s="51">
        <v>1</v>
      </c>
      <c r="R85" s="132">
        <f t="shared" si="4"/>
        <v>12</v>
      </c>
      <c r="S85" s="217">
        <f>_xlfn.XLOOKUP(L85,Tabella1246[Inizio],Tabella1246[Valore],,-1)</f>
        <v>3</v>
      </c>
      <c r="T85" s="218">
        <f>_xlfn.XLOOKUP(P85,Tabella1246[Inizio],Tabella1246[Valore],,-1)</f>
        <v>1</v>
      </c>
      <c r="U85" s="207">
        <f t="shared" si="6"/>
        <v>3</v>
      </c>
    </row>
    <row r="86" spans="1:21" ht="21" x14ac:dyDescent="0.25">
      <c r="A86" s="416"/>
      <c r="B86" s="332"/>
      <c r="C86" s="406"/>
      <c r="D86" s="414"/>
      <c r="E86" s="317" t="s">
        <v>459</v>
      </c>
      <c r="F86" s="35" t="s">
        <v>775</v>
      </c>
      <c r="G86" s="36" t="s">
        <v>776</v>
      </c>
      <c r="H86" s="14">
        <v>1</v>
      </c>
      <c r="I86" s="14">
        <v>0</v>
      </c>
      <c r="J86" s="60">
        <f t="shared" si="5"/>
        <v>0</v>
      </c>
      <c r="K86" s="14">
        <v>2</v>
      </c>
      <c r="L86" s="183">
        <f>_xlfn.XLOOKUP(H86,Tabella1[Inizio],Tabella1[Valore],,-1)</f>
        <v>1</v>
      </c>
      <c r="M86" s="469">
        <v>0.5</v>
      </c>
      <c r="N86" s="470">
        <f>_xlfn.XLOOKUP(J86,Tabella12[Inizio],Tabella12[Valore],,-1)</f>
        <v>1</v>
      </c>
      <c r="O86" s="470">
        <v>4</v>
      </c>
      <c r="P86" s="183">
        <v>2.5</v>
      </c>
      <c r="Q86" s="62">
        <v>3</v>
      </c>
      <c r="R86" s="133">
        <f t="shared" si="4"/>
        <v>7.5</v>
      </c>
      <c r="S86" s="216">
        <f>_xlfn.XLOOKUP(L86,Tabella1246[Inizio],Tabella1246[Valore],,-1)</f>
        <v>1</v>
      </c>
      <c r="T86" s="218">
        <f>_xlfn.XLOOKUP(P86,Tabella1246[Inizio],Tabella1246[Valore],,-1)</f>
        <v>1</v>
      </c>
      <c r="U86" s="205">
        <f t="shared" si="6"/>
        <v>1</v>
      </c>
    </row>
    <row r="87" spans="1:21" ht="21" x14ac:dyDescent="0.25">
      <c r="A87" s="416"/>
      <c r="B87" s="332"/>
      <c r="C87" s="404" t="s">
        <v>118</v>
      </c>
      <c r="D87" s="399" t="s">
        <v>119</v>
      </c>
      <c r="E87" s="316" t="s">
        <v>390</v>
      </c>
      <c r="F87" t="s">
        <v>391</v>
      </c>
      <c r="G87" s="37" t="s">
        <v>392</v>
      </c>
      <c r="H87" s="12">
        <v>8</v>
      </c>
      <c r="I87" s="12">
        <v>0</v>
      </c>
      <c r="J87" s="60">
        <f t="shared" si="5"/>
        <v>0</v>
      </c>
      <c r="K87" s="12">
        <v>1.625</v>
      </c>
      <c r="L87" s="181">
        <f>_xlfn.XLOOKUP(H87,Tabella1[Inizio],Tabella1[Valore],,-1)</f>
        <v>4</v>
      </c>
      <c r="M87" s="465">
        <v>0.5</v>
      </c>
      <c r="N87" s="466">
        <f>_xlfn.XLOOKUP(J87,Tabella12[Inizio],Tabella12[Valore],,-1)</f>
        <v>1</v>
      </c>
      <c r="O87" s="466">
        <v>4</v>
      </c>
      <c r="P87" s="181">
        <v>2.5</v>
      </c>
      <c r="Q87" s="61">
        <v>1</v>
      </c>
      <c r="R87" s="131">
        <f t="shared" si="4"/>
        <v>10</v>
      </c>
      <c r="S87" s="216">
        <f>_xlfn.XLOOKUP(L87,Tabella1246[Inizio],Tabella1246[Valore],,-1)</f>
        <v>2</v>
      </c>
      <c r="T87" s="218">
        <f>_xlfn.XLOOKUP(P87,Tabella1246[Inizio],Tabella1246[Valore],,-1)</f>
        <v>1</v>
      </c>
      <c r="U87" s="205">
        <f t="shared" si="6"/>
        <v>2</v>
      </c>
    </row>
    <row r="88" spans="1:21" ht="21" x14ac:dyDescent="0.25">
      <c r="A88" s="416"/>
      <c r="B88" s="332"/>
      <c r="C88" s="405"/>
      <c r="D88" s="400"/>
      <c r="E88" s="316" t="s">
        <v>394</v>
      </c>
      <c r="F88" t="s">
        <v>391</v>
      </c>
      <c r="G88" s="37" t="s">
        <v>393</v>
      </c>
      <c r="H88" s="13">
        <v>5</v>
      </c>
      <c r="I88" s="13">
        <v>0</v>
      </c>
      <c r="J88" s="60">
        <f t="shared" si="5"/>
        <v>0</v>
      </c>
      <c r="K88" s="13">
        <v>1.8</v>
      </c>
      <c r="L88" s="182">
        <f>_xlfn.XLOOKUP(H88,Tabella1[Inizio],Tabella1[Valore],,-1)</f>
        <v>3</v>
      </c>
      <c r="M88" s="467">
        <v>0.5</v>
      </c>
      <c r="N88" s="468">
        <f>_xlfn.XLOOKUP(J88,Tabella12[Inizio],Tabella12[Valore],,-1)</f>
        <v>1</v>
      </c>
      <c r="O88" s="468">
        <v>4</v>
      </c>
      <c r="P88" s="182">
        <v>2.5</v>
      </c>
      <c r="Q88" s="51">
        <v>2</v>
      </c>
      <c r="R88" s="132">
        <f t="shared" si="4"/>
        <v>15</v>
      </c>
      <c r="S88" s="216">
        <f>_xlfn.XLOOKUP(L88,Tabella1246[Inizio],Tabella1246[Valore],,-1)</f>
        <v>2</v>
      </c>
      <c r="T88" s="218">
        <f>_xlfn.XLOOKUP(P88,Tabella1246[Inizio],Tabella1246[Valore],,-1)</f>
        <v>1</v>
      </c>
      <c r="U88" s="205">
        <f t="shared" si="6"/>
        <v>2</v>
      </c>
    </row>
    <row r="89" spans="1:21" ht="21" x14ac:dyDescent="0.25">
      <c r="A89" s="416"/>
      <c r="B89" s="332"/>
      <c r="C89" s="405"/>
      <c r="D89" s="400" t="s">
        <v>120</v>
      </c>
      <c r="E89" s="316" t="s">
        <v>383</v>
      </c>
      <c r="F89" t="s">
        <v>396</v>
      </c>
      <c r="G89" s="37" t="s">
        <v>358</v>
      </c>
      <c r="H89" s="13">
        <v>5</v>
      </c>
      <c r="I89" s="13">
        <v>1</v>
      </c>
      <c r="J89" s="60">
        <f t="shared" si="5"/>
        <v>0.2</v>
      </c>
      <c r="K89" s="13">
        <v>1.9</v>
      </c>
      <c r="L89" s="182">
        <f>_xlfn.XLOOKUP(H89,Tabella1[Inizio],Tabella1[Valore],,-1)</f>
        <v>3</v>
      </c>
      <c r="M89" s="467">
        <v>0.5</v>
      </c>
      <c r="N89" s="468">
        <f>_xlfn.XLOOKUP(J89,Tabella12[Inizio],Tabella12[Valore],,-1)</f>
        <v>3</v>
      </c>
      <c r="O89" s="468">
        <v>4</v>
      </c>
      <c r="P89" s="182">
        <v>3.5</v>
      </c>
      <c r="Q89" s="51">
        <v>4</v>
      </c>
      <c r="R89" s="132">
        <f t="shared" si="4"/>
        <v>42</v>
      </c>
      <c r="S89" s="216">
        <f>_xlfn.XLOOKUP(L89,Tabella1246[Inizio],Tabella1246[Valore],,-1)</f>
        <v>2</v>
      </c>
      <c r="T89" s="218">
        <f>_xlfn.XLOOKUP(P89,Tabella1246[Inizio],Tabella1246[Valore],,-1)</f>
        <v>2</v>
      </c>
      <c r="U89" s="207">
        <f t="shared" si="6"/>
        <v>4</v>
      </c>
    </row>
    <row r="90" spans="1:21" ht="21" x14ac:dyDescent="0.25">
      <c r="A90" s="416"/>
      <c r="B90" s="332"/>
      <c r="C90" s="405"/>
      <c r="D90" s="400"/>
      <c r="E90" s="316" t="s">
        <v>395</v>
      </c>
      <c r="F90" t="s">
        <v>396</v>
      </c>
      <c r="G90" s="37" t="s">
        <v>358</v>
      </c>
      <c r="H90" s="13">
        <v>1</v>
      </c>
      <c r="I90" s="13">
        <v>1</v>
      </c>
      <c r="J90" s="60">
        <f t="shared" si="5"/>
        <v>1</v>
      </c>
      <c r="K90" s="13">
        <v>2</v>
      </c>
      <c r="L90" s="182">
        <f>_xlfn.XLOOKUP(H90,Tabella1[Inizio],Tabella1[Valore],,-1)</f>
        <v>1</v>
      </c>
      <c r="M90" s="467">
        <v>0.5</v>
      </c>
      <c r="N90" s="468">
        <f>_xlfn.XLOOKUP(J90,Tabella12[Inizio],Tabella12[Valore],,-1)</f>
        <v>5</v>
      </c>
      <c r="O90" s="468">
        <v>5</v>
      </c>
      <c r="P90" s="182">
        <v>5</v>
      </c>
      <c r="Q90" s="51">
        <v>4</v>
      </c>
      <c r="R90" s="132">
        <f t="shared" si="4"/>
        <v>20</v>
      </c>
      <c r="S90" s="216">
        <f>_xlfn.XLOOKUP(L90,Tabella1246[Inizio],Tabella1246[Valore],,-1)</f>
        <v>1</v>
      </c>
      <c r="T90" s="219">
        <f>_xlfn.XLOOKUP(P90,Tabella1246[Inizio],Tabella1246[Valore],,-1)</f>
        <v>3</v>
      </c>
      <c r="U90" s="207">
        <f t="shared" si="6"/>
        <v>3</v>
      </c>
    </row>
    <row r="91" spans="1:21" ht="21" x14ac:dyDescent="0.25">
      <c r="A91" s="416"/>
      <c r="B91" s="332"/>
      <c r="C91" s="405"/>
      <c r="D91" s="400"/>
      <c r="E91" s="317" t="s">
        <v>398</v>
      </c>
      <c r="F91" s="35" t="s">
        <v>397</v>
      </c>
      <c r="G91" s="36" t="s">
        <v>761</v>
      </c>
      <c r="H91" s="13">
        <v>1</v>
      </c>
      <c r="I91" s="13">
        <v>1</v>
      </c>
      <c r="J91" s="60">
        <f t="shared" si="5"/>
        <v>1</v>
      </c>
      <c r="K91" s="13">
        <v>4</v>
      </c>
      <c r="L91" s="183">
        <f>_xlfn.XLOOKUP(H91,Tabella1[Inizio],Tabella1[Valore],,-1)</f>
        <v>1</v>
      </c>
      <c r="M91" s="467">
        <v>0.5</v>
      </c>
      <c r="N91" s="470">
        <f>_xlfn.XLOOKUP(J91,Tabella12[Inizio],Tabella12[Valore],,-1)</f>
        <v>5</v>
      </c>
      <c r="O91" s="470">
        <v>6</v>
      </c>
      <c r="P91" s="183">
        <v>5.5</v>
      </c>
      <c r="Q91" s="51">
        <v>4</v>
      </c>
      <c r="R91" s="133">
        <f t="shared" si="4"/>
        <v>22</v>
      </c>
      <c r="S91" s="216">
        <f>_xlfn.XLOOKUP(L91,Tabella1246[Inizio],Tabella1246[Valore],,-1)</f>
        <v>1</v>
      </c>
      <c r="T91" s="219">
        <f>_xlfn.XLOOKUP(P91,Tabella1246[Inizio],Tabella1246[Valore],,-1)</f>
        <v>3</v>
      </c>
      <c r="U91" s="207">
        <f t="shared" si="6"/>
        <v>3</v>
      </c>
    </row>
    <row r="92" spans="1:21" ht="21" x14ac:dyDescent="0.25">
      <c r="A92" s="416"/>
      <c r="B92" s="401" t="s">
        <v>605</v>
      </c>
      <c r="C92" s="404" t="s">
        <v>121</v>
      </c>
      <c r="D92" s="399" t="s">
        <v>122</v>
      </c>
      <c r="E92" s="316" t="s">
        <v>267</v>
      </c>
      <c r="F92" t="s">
        <v>268</v>
      </c>
      <c r="G92" s="37" t="s">
        <v>269</v>
      </c>
      <c r="H92" s="12">
        <v>7</v>
      </c>
      <c r="I92" s="12">
        <v>1</v>
      </c>
      <c r="J92" s="60">
        <f t="shared" si="5"/>
        <v>0.14285714285714285</v>
      </c>
      <c r="K92" s="12">
        <v>1.9285000000000001</v>
      </c>
      <c r="L92" s="181">
        <f>_xlfn.XLOOKUP(H92,Tabella1[Inizio],Tabella1[Valore],,-1)</f>
        <v>3</v>
      </c>
      <c r="M92" s="465">
        <v>0.5</v>
      </c>
      <c r="N92" s="466">
        <f>_xlfn.XLOOKUP(J92,Tabella12[Inizio],Tabella12[Valore],,-1)</f>
        <v>2</v>
      </c>
      <c r="O92" s="466">
        <v>4</v>
      </c>
      <c r="P92" s="181">
        <v>3</v>
      </c>
      <c r="Q92" s="61">
        <v>3</v>
      </c>
      <c r="R92" s="131">
        <f t="shared" si="4"/>
        <v>27</v>
      </c>
      <c r="S92" s="216">
        <f>_xlfn.XLOOKUP(L92,Tabella1246[Inizio],Tabella1246[Valore],,-1)</f>
        <v>2</v>
      </c>
      <c r="T92" s="218">
        <f>_xlfn.XLOOKUP(P92,Tabella1246[Inizio],Tabella1246[Valore],,-1)</f>
        <v>2</v>
      </c>
      <c r="U92" s="207">
        <f t="shared" si="6"/>
        <v>4</v>
      </c>
    </row>
    <row r="93" spans="1:21" ht="21" x14ac:dyDescent="0.25">
      <c r="A93" s="416"/>
      <c r="B93" s="402"/>
      <c r="C93" s="405"/>
      <c r="D93" s="400"/>
      <c r="E93" s="316" t="s">
        <v>400</v>
      </c>
      <c r="F93" t="s">
        <v>401</v>
      </c>
      <c r="G93" s="37" t="s">
        <v>777</v>
      </c>
      <c r="H93" s="13">
        <v>9</v>
      </c>
      <c r="I93" s="13">
        <v>0</v>
      </c>
      <c r="J93" s="60">
        <f t="shared" si="5"/>
        <v>0</v>
      </c>
      <c r="K93" s="13">
        <v>0.94440000000000002</v>
      </c>
      <c r="L93" s="182">
        <f>_xlfn.XLOOKUP(H93,Tabella1[Inizio],Tabella1[Valore],,-1)</f>
        <v>4</v>
      </c>
      <c r="M93" s="467">
        <v>0.5</v>
      </c>
      <c r="N93" s="468">
        <f>_xlfn.XLOOKUP(J93,Tabella12[Inizio],Tabella12[Valore],,-1)</f>
        <v>1</v>
      </c>
      <c r="O93" s="468">
        <v>3</v>
      </c>
      <c r="P93" s="182">
        <v>2</v>
      </c>
      <c r="Q93" s="51">
        <v>2</v>
      </c>
      <c r="R93" s="132">
        <f t="shared" si="4"/>
        <v>16</v>
      </c>
      <c r="S93" s="216">
        <f>_xlfn.XLOOKUP(L93,Tabella1246[Inizio],Tabella1246[Valore],,-1)</f>
        <v>2</v>
      </c>
      <c r="T93" s="218">
        <f>_xlfn.XLOOKUP(P93,Tabella1246[Inizio],Tabella1246[Valore],,-1)</f>
        <v>1</v>
      </c>
      <c r="U93" s="205">
        <f t="shared" si="6"/>
        <v>2</v>
      </c>
    </row>
    <row r="94" spans="1:21" ht="21" x14ac:dyDescent="0.25">
      <c r="A94" s="416"/>
      <c r="B94" s="403"/>
      <c r="C94" s="406"/>
      <c r="D94" s="312" t="s">
        <v>848</v>
      </c>
      <c r="E94" s="317" t="s">
        <v>402</v>
      </c>
      <c r="F94" s="35" t="s">
        <v>403</v>
      </c>
      <c r="G94" s="36" t="s">
        <v>404</v>
      </c>
      <c r="H94" s="14">
        <v>6</v>
      </c>
      <c r="I94" s="14">
        <v>0</v>
      </c>
      <c r="J94" s="60">
        <f t="shared" si="5"/>
        <v>0</v>
      </c>
      <c r="K94" s="14">
        <v>1.41666</v>
      </c>
      <c r="L94" s="183">
        <f>_xlfn.XLOOKUP(H94,Tabella1[Inizio],Tabella1[Valore],,-1)</f>
        <v>3</v>
      </c>
      <c r="M94" s="469">
        <v>0.5</v>
      </c>
      <c r="N94" s="470">
        <f>_xlfn.XLOOKUP(J94,Tabella12[Inizio],Tabella12[Valore],,-1)</f>
        <v>1</v>
      </c>
      <c r="O94" s="470">
        <v>4</v>
      </c>
      <c r="P94" s="183">
        <v>2.5</v>
      </c>
      <c r="Q94" s="62">
        <v>4</v>
      </c>
      <c r="R94" s="133">
        <f t="shared" si="4"/>
        <v>30</v>
      </c>
      <c r="S94" s="216">
        <f>_xlfn.XLOOKUP(L94,Tabella1246[Inizio],Tabella1246[Valore],,-1)</f>
        <v>2</v>
      </c>
      <c r="T94" s="218">
        <f>_xlfn.XLOOKUP(P94,Tabella1246[Inizio],Tabella1246[Valore],,-1)</f>
        <v>1</v>
      </c>
      <c r="U94" s="205">
        <f t="shared" si="6"/>
        <v>2</v>
      </c>
    </row>
    <row r="95" spans="1:21" ht="21" x14ac:dyDescent="0.25">
      <c r="A95" s="416"/>
      <c r="B95" s="401" t="s">
        <v>606</v>
      </c>
      <c r="C95" s="413" t="s">
        <v>602</v>
      </c>
      <c r="D95" s="313" t="s">
        <v>123</v>
      </c>
      <c r="E95" s="316" t="s">
        <v>405</v>
      </c>
      <c r="F95" t="s">
        <v>406</v>
      </c>
      <c r="G95" s="37" t="s">
        <v>399</v>
      </c>
      <c r="H95" s="12">
        <v>5</v>
      </c>
      <c r="I95" s="12">
        <v>0</v>
      </c>
      <c r="J95" s="60">
        <f t="shared" si="5"/>
        <v>0</v>
      </c>
      <c r="K95" s="12">
        <v>1.5</v>
      </c>
      <c r="L95" s="181">
        <f>_xlfn.XLOOKUP(H95,Tabella1[Inizio],Tabella1[Valore],,-1)</f>
        <v>3</v>
      </c>
      <c r="M95" s="465">
        <v>0.5</v>
      </c>
      <c r="N95" s="466">
        <f>_xlfn.XLOOKUP(J95,Tabella12[Inizio],Tabella12[Valore],,-1)</f>
        <v>1</v>
      </c>
      <c r="O95" s="466">
        <v>4</v>
      </c>
      <c r="P95" s="181">
        <v>2.5</v>
      </c>
      <c r="Q95" s="61">
        <v>2</v>
      </c>
      <c r="R95" s="131">
        <f t="shared" si="4"/>
        <v>15</v>
      </c>
      <c r="S95" s="216">
        <f>_xlfn.XLOOKUP(L95,Tabella1246[Inizio],Tabella1246[Valore],,-1)</f>
        <v>2</v>
      </c>
      <c r="T95" s="218">
        <f>_xlfn.XLOOKUP(P95,Tabella1246[Inizio],Tabella1246[Valore],,-1)</f>
        <v>1</v>
      </c>
      <c r="U95" s="205">
        <f t="shared" si="6"/>
        <v>2</v>
      </c>
    </row>
    <row r="96" spans="1:21" ht="21" x14ac:dyDescent="0.25">
      <c r="A96" s="416"/>
      <c r="B96" s="402"/>
      <c r="C96" s="405"/>
      <c r="D96" s="314" t="s">
        <v>124</v>
      </c>
      <c r="E96" s="316" t="s">
        <v>407</v>
      </c>
      <c r="F96" t="s">
        <v>384</v>
      </c>
      <c r="G96" s="37" t="s">
        <v>358</v>
      </c>
      <c r="H96" s="13">
        <v>2</v>
      </c>
      <c r="I96" s="13">
        <v>0</v>
      </c>
      <c r="J96" s="60">
        <f t="shared" si="5"/>
        <v>0</v>
      </c>
      <c r="K96" s="13">
        <v>1.5</v>
      </c>
      <c r="L96" s="182">
        <f>_xlfn.XLOOKUP(H96,Tabella1[Inizio],Tabella1[Valore],,-1)</f>
        <v>2</v>
      </c>
      <c r="M96" s="467">
        <v>0.5</v>
      </c>
      <c r="N96" s="468">
        <f>_xlfn.XLOOKUP(J96,Tabella12[Inizio],Tabella12[Valore],,-1)</f>
        <v>1</v>
      </c>
      <c r="O96" s="468">
        <v>4</v>
      </c>
      <c r="P96" s="182">
        <v>2.5</v>
      </c>
      <c r="Q96" s="51">
        <v>5</v>
      </c>
      <c r="R96" s="132">
        <f t="shared" si="4"/>
        <v>25</v>
      </c>
      <c r="S96" s="216">
        <f>_xlfn.XLOOKUP(L96,Tabella1246[Inizio],Tabella1246[Valore],,-1)</f>
        <v>1</v>
      </c>
      <c r="T96" s="218">
        <f>_xlfn.XLOOKUP(P96,Tabella1246[Inizio],Tabella1246[Valore],,-1)</f>
        <v>1</v>
      </c>
      <c r="U96" s="205">
        <f t="shared" si="6"/>
        <v>1</v>
      </c>
    </row>
    <row r="97" spans="1:21" ht="21" x14ac:dyDescent="0.25">
      <c r="A97" s="416"/>
      <c r="B97" s="402"/>
      <c r="C97" s="405"/>
      <c r="D97" s="400" t="s">
        <v>106</v>
      </c>
      <c r="E97" s="316" t="s">
        <v>352</v>
      </c>
      <c r="F97" t="s">
        <v>778</v>
      </c>
      <c r="G97" s="37" t="s">
        <v>358</v>
      </c>
      <c r="H97" s="13">
        <v>2</v>
      </c>
      <c r="I97" s="13">
        <v>0</v>
      </c>
      <c r="J97" s="60">
        <f t="shared" si="5"/>
        <v>0</v>
      </c>
      <c r="K97" s="13">
        <v>1</v>
      </c>
      <c r="L97" s="182">
        <f>_xlfn.XLOOKUP(H97,Tabella1[Inizio],Tabella1[Valore],,-1)</f>
        <v>2</v>
      </c>
      <c r="M97" s="467">
        <v>0.5</v>
      </c>
      <c r="N97" s="468">
        <f>_xlfn.XLOOKUP(J97,Tabella12[Inizio],Tabella12[Valore],,-1)</f>
        <v>1</v>
      </c>
      <c r="O97" s="468">
        <v>3</v>
      </c>
      <c r="P97" s="182">
        <v>2</v>
      </c>
      <c r="Q97" s="51">
        <v>4</v>
      </c>
      <c r="R97" s="132">
        <f t="shared" si="4"/>
        <v>16</v>
      </c>
      <c r="S97" s="216">
        <f>_xlfn.XLOOKUP(L97,Tabella1246[Inizio],Tabella1246[Valore],,-1)</f>
        <v>1</v>
      </c>
      <c r="T97" s="218">
        <f>_xlfn.XLOOKUP(P97,Tabella1246[Inizio],Tabella1246[Valore],,-1)</f>
        <v>1</v>
      </c>
      <c r="U97" s="205">
        <f t="shared" si="6"/>
        <v>1</v>
      </c>
    </row>
    <row r="98" spans="1:21" ht="21" x14ac:dyDescent="0.25">
      <c r="A98" s="416"/>
      <c r="B98" s="402"/>
      <c r="C98" s="406"/>
      <c r="D98" s="414"/>
      <c r="E98" s="317" t="s">
        <v>779</v>
      </c>
      <c r="F98" s="35" t="s">
        <v>408</v>
      </c>
      <c r="G98" s="36" t="s">
        <v>410</v>
      </c>
      <c r="H98" s="14">
        <v>9</v>
      </c>
      <c r="I98" s="14">
        <v>0</v>
      </c>
      <c r="J98" s="60">
        <f t="shared" si="5"/>
        <v>0</v>
      </c>
      <c r="K98" s="14">
        <v>1.6666669999999999</v>
      </c>
      <c r="L98" s="183">
        <f>_xlfn.XLOOKUP(H98,Tabella1[Inizio],Tabella1[Valore],,-1)</f>
        <v>4</v>
      </c>
      <c r="M98" s="469">
        <v>0.5</v>
      </c>
      <c r="N98" s="470">
        <f>_xlfn.XLOOKUP(J98,Tabella12[Inizio],Tabella12[Valore],,-1)</f>
        <v>1</v>
      </c>
      <c r="O98" s="470">
        <v>4</v>
      </c>
      <c r="P98" s="183">
        <v>2.5</v>
      </c>
      <c r="Q98" s="62">
        <v>3</v>
      </c>
      <c r="R98" s="133">
        <f t="shared" si="4"/>
        <v>30</v>
      </c>
      <c r="S98" s="216">
        <f>_xlfn.XLOOKUP(L98,Tabella1246[Inizio],Tabella1246[Valore],,-1)</f>
        <v>2</v>
      </c>
      <c r="T98" s="218">
        <f>_xlfn.XLOOKUP(P98,Tabella1246[Inizio],Tabella1246[Valore],,-1)</f>
        <v>1</v>
      </c>
      <c r="U98" s="205">
        <f t="shared" si="6"/>
        <v>2</v>
      </c>
    </row>
    <row r="99" spans="1:21" ht="21" x14ac:dyDescent="0.25">
      <c r="A99" s="416"/>
      <c r="B99" s="402"/>
      <c r="C99" s="404" t="s">
        <v>125</v>
      </c>
      <c r="D99" s="313" t="s">
        <v>126</v>
      </c>
      <c r="E99" s="316" t="s">
        <v>849</v>
      </c>
      <c r="F99" t="s">
        <v>780</v>
      </c>
      <c r="G99" s="37" t="s">
        <v>365</v>
      </c>
      <c r="H99" s="12">
        <v>6</v>
      </c>
      <c r="I99" s="12">
        <v>0</v>
      </c>
      <c r="J99" s="60">
        <f t="shared" si="5"/>
        <v>0</v>
      </c>
      <c r="K99" s="12">
        <v>1</v>
      </c>
      <c r="L99" s="181">
        <f>_xlfn.XLOOKUP(H99,Tabella1[Inizio],Tabella1[Valore],,-1)</f>
        <v>3</v>
      </c>
      <c r="M99" s="465">
        <v>0.5</v>
      </c>
      <c r="N99" s="466">
        <f>_xlfn.XLOOKUP(J99,Tabella12[Inizio],Tabella12[Valore],,-1)</f>
        <v>1</v>
      </c>
      <c r="O99" s="466">
        <v>6</v>
      </c>
      <c r="P99" s="181">
        <v>3.5</v>
      </c>
      <c r="Q99" s="61">
        <v>3</v>
      </c>
      <c r="R99" s="131">
        <f t="shared" si="4"/>
        <v>31.5</v>
      </c>
      <c r="S99" s="216">
        <f>_xlfn.XLOOKUP(L99,Tabella1246[Inizio],Tabella1246[Valore],,-1)</f>
        <v>2</v>
      </c>
      <c r="T99" s="218">
        <f>_xlfn.XLOOKUP(P99,Tabella1246[Inizio],Tabella1246[Valore],,-1)</f>
        <v>2</v>
      </c>
      <c r="U99" s="207">
        <f t="shared" si="6"/>
        <v>4</v>
      </c>
    </row>
    <row r="100" spans="1:21" ht="21" x14ac:dyDescent="0.25">
      <c r="A100" s="416"/>
      <c r="B100" s="402"/>
      <c r="C100" s="405"/>
      <c r="D100" s="314" t="s">
        <v>127</v>
      </c>
      <c r="E100" s="316" t="s">
        <v>781</v>
      </c>
      <c r="F100" t="s">
        <v>411</v>
      </c>
      <c r="G100" s="37" t="s">
        <v>365</v>
      </c>
      <c r="H100" s="13">
        <v>9</v>
      </c>
      <c r="I100" s="13">
        <v>0</v>
      </c>
      <c r="J100" s="60">
        <f t="shared" si="5"/>
        <v>0</v>
      </c>
      <c r="K100" s="13">
        <v>1.5</v>
      </c>
      <c r="L100" s="182">
        <f>_xlfn.XLOOKUP(H100,Tabella1[Inizio],Tabella1[Valore],,-1)</f>
        <v>4</v>
      </c>
      <c r="M100" s="467">
        <v>0.5</v>
      </c>
      <c r="N100" s="468">
        <f>_xlfn.XLOOKUP(J100,Tabella12[Inizio],Tabella12[Valore],,-1)</f>
        <v>1</v>
      </c>
      <c r="O100" s="468">
        <v>6</v>
      </c>
      <c r="P100" s="182">
        <v>3.5</v>
      </c>
      <c r="Q100" s="51">
        <v>3</v>
      </c>
      <c r="R100" s="132">
        <f t="shared" ref="R100:R104" si="7">L100*P100*Q100</f>
        <v>42</v>
      </c>
      <c r="S100" s="216">
        <f>_xlfn.XLOOKUP(L100,Tabella1246[Inizio],Tabella1246[Valore],,-1)</f>
        <v>2</v>
      </c>
      <c r="T100" s="218">
        <f>_xlfn.XLOOKUP(P100,Tabella1246[Inizio],Tabella1246[Valore],,-1)</f>
        <v>2</v>
      </c>
      <c r="U100" s="207">
        <f t="shared" si="6"/>
        <v>4</v>
      </c>
    </row>
    <row r="101" spans="1:21" ht="21" x14ac:dyDescent="0.25">
      <c r="A101" s="416"/>
      <c r="B101" s="402"/>
      <c r="C101" s="405"/>
      <c r="D101" s="314" t="s">
        <v>128</v>
      </c>
      <c r="E101" s="316" t="s">
        <v>412</v>
      </c>
      <c r="F101" t="s">
        <v>413</v>
      </c>
      <c r="G101" s="37" t="s">
        <v>782</v>
      </c>
      <c r="H101" s="13">
        <v>5</v>
      </c>
      <c r="I101" s="13">
        <v>0</v>
      </c>
      <c r="J101" s="60">
        <f t="shared" si="5"/>
        <v>0</v>
      </c>
      <c r="K101" s="13">
        <v>1.1000000000000001</v>
      </c>
      <c r="L101" s="182">
        <f>_xlfn.XLOOKUP(H101,Tabella1[Inizio],Tabella1[Valore],,-1)</f>
        <v>3</v>
      </c>
      <c r="M101" s="467">
        <v>0.5</v>
      </c>
      <c r="N101" s="468">
        <f>_xlfn.XLOOKUP(J101,Tabella12[Inizio],Tabella12[Valore],,-1)</f>
        <v>1</v>
      </c>
      <c r="O101" s="468">
        <v>7</v>
      </c>
      <c r="P101" s="182">
        <v>4</v>
      </c>
      <c r="Q101" s="51">
        <v>5</v>
      </c>
      <c r="R101" s="132">
        <f t="shared" si="7"/>
        <v>60</v>
      </c>
      <c r="S101" s="216">
        <f>_xlfn.XLOOKUP(L101,Tabella1246[Inizio],Tabella1246[Valore],,-1)</f>
        <v>2</v>
      </c>
      <c r="T101" s="218">
        <f>_xlfn.XLOOKUP(P101,Tabella1246[Inizio],Tabella1246[Valore],,-1)</f>
        <v>2</v>
      </c>
      <c r="U101" s="207">
        <f t="shared" si="6"/>
        <v>4</v>
      </c>
    </row>
    <row r="102" spans="1:21" ht="21" x14ac:dyDescent="0.25">
      <c r="A102" s="416"/>
      <c r="B102" s="402"/>
      <c r="C102" s="405"/>
      <c r="D102" s="400" t="s">
        <v>129</v>
      </c>
      <c r="E102" s="316" t="s">
        <v>783</v>
      </c>
      <c r="F102" t="s">
        <v>784</v>
      </c>
      <c r="G102" s="37" t="s">
        <v>785</v>
      </c>
      <c r="H102" s="13">
        <v>1</v>
      </c>
      <c r="I102" s="13">
        <v>0</v>
      </c>
      <c r="J102" s="60">
        <f t="shared" si="5"/>
        <v>0</v>
      </c>
      <c r="K102" s="13">
        <v>1.5</v>
      </c>
      <c r="L102" s="182">
        <f>_xlfn.XLOOKUP(H102,Tabella1[Inizio],Tabella1[Valore],,-1)</f>
        <v>1</v>
      </c>
      <c r="M102" s="467">
        <v>0.5</v>
      </c>
      <c r="N102" s="468">
        <f>_xlfn.XLOOKUP(J102,Tabella12[Inizio],Tabella12[Valore],,-1)</f>
        <v>1</v>
      </c>
      <c r="O102" s="468">
        <v>6</v>
      </c>
      <c r="P102" s="182">
        <v>3.5</v>
      </c>
      <c r="Q102" s="51">
        <v>5</v>
      </c>
      <c r="R102" s="132">
        <f t="shared" si="7"/>
        <v>17.5</v>
      </c>
      <c r="S102" s="216">
        <f>_xlfn.XLOOKUP(L102,Tabella1246[Inizio],Tabella1246[Valore],,-1)</f>
        <v>1</v>
      </c>
      <c r="T102" s="218">
        <f>_xlfn.XLOOKUP(P102,Tabella1246[Inizio],Tabella1246[Valore],,-1)</f>
        <v>2</v>
      </c>
      <c r="U102" s="205">
        <f t="shared" si="6"/>
        <v>2</v>
      </c>
    </row>
    <row r="103" spans="1:21" ht="21" x14ac:dyDescent="0.25">
      <c r="A103" s="416"/>
      <c r="B103" s="402"/>
      <c r="C103" s="405"/>
      <c r="D103" s="400"/>
      <c r="E103" s="316" t="s">
        <v>786</v>
      </c>
      <c r="F103" t="s">
        <v>787</v>
      </c>
      <c r="G103" s="37" t="s">
        <v>414</v>
      </c>
      <c r="H103" s="13">
        <v>3</v>
      </c>
      <c r="I103" s="13">
        <v>0</v>
      </c>
      <c r="J103" s="60">
        <f t="shared" si="5"/>
        <v>0</v>
      </c>
      <c r="K103" s="13">
        <v>2.6666699999999999</v>
      </c>
      <c r="L103" s="182">
        <f>_xlfn.XLOOKUP(H103,Tabella1[Inizio],Tabella1[Valore],,-1)</f>
        <v>2</v>
      </c>
      <c r="M103" s="467">
        <v>0.5</v>
      </c>
      <c r="N103" s="468">
        <f>_xlfn.XLOOKUP(J103,Tabella12[Inizio],Tabella12[Valore],,-1)</f>
        <v>1</v>
      </c>
      <c r="O103" s="468">
        <v>5</v>
      </c>
      <c r="P103" s="182">
        <v>3</v>
      </c>
      <c r="Q103" s="51">
        <v>5</v>
      </c>
      <c r="R103" s="132">
        <f t="shared" si="7"/>
        <v>30</v>
      </c>
      <c r="S103" s="216">
        <f>_xlfn.XLOOKUP(L103,Tabella1246[Inizio],Tabella1246[Valore],,-1)</f>
        <v>1</v>
      </c>
      <c r="T103" s="218">
        <f>_xlfn.XLOOKUP(P103,Tabella1246[Inizio],Tabella1246[Valore],,-1)</f>
        <v>2</v>
      </c>
      <c r="U103" s="205">
        <f t="shared" si="6"/>
        <v>2</v>
      </c>
    </row>
    <row r="104" spans="1:21" ht="22" thickBot="1" x14ac:dyDescent="0.3">
      <c r="A104" s="416"/>
      <c r="B104" s="403"/>
      <c r="C104" s="406"/>
      <c r="D104" s="414"/>
      <c r="E104" s="317" t="s">
        <v>415</v>
      </c>
      <c r="F104" s="35" t="s">
        <v>788</v>
      </c>
      <c r="G104" s="36" t="s">
        <v>789</v>
      </c>
      <c r="H104" s="14">
        <v>1</v>
      </c>
      <c r="I104" s="13">
        <v>0</v>
      </c>
      <c r="J104" s="60">
        <f t="shared" si="5"/>
        <v>0</v>
      </c>
      <c r="K104" s="13">
        <v>1</v>
      </c>
      <c r="L104" s="183">
        <f>_xlfn.XLOOKUP(H104,Tabella1[Inizio],Tabella1[Valore],,-1)</f>
        <v>1</v>
      </c>
      <c r="M104" s="471">
        <v>0.5</v>
      </c>
      <c r="N104" s="470">
        <f>_xlfn.XLOOKUP(J104,Tabella12[Inizio],Tabella12[Valore],,-1)</f>
        <v>1</v>
      </c>
      <c r="O104" s="470">
        <v>6</v>
      </c>
      <c r="P104" s="183">
        <v>3.5</v>
      </c>
      <c r="Q104" s="62">
        <v>5</v>
      </c>
      <c r="R104" s="133">
        <f t="shared" si="7"/>
        <v>17.5</v>
      </c>
      <c r="S104" s="216">
        <f>_xlfn.XLOOKUP(L104,Tabella1246[Inizio],Tabella1246[Valore],,-1)</f>
        <v>1</v>
      </c>
      <c r="T104" s="218">
        <f>_xlfn.XLOOKUP(P104,Tabella1246[Inizio],Tabella1246[Valore],,-1)</f>
        <v>2</v>
      </c>
      <c r="U104" s="205">
        <f t="shared" si="6"/>
        <v>2</v>
      </c>
    </row>
  </sheetData>
  <mergeCells count="54">
    <mergeCell ref="U1:U3"/>
    <mergeCell ref="S1:S3"/>
    <mergeCell ref="T1:T3"/>
    <mergeCell ref="E1:G1"/>
    <mergeCell ref="L1:Q1"/>
    <mergeCell ref="R1:R3"/>
    <mergeCell ref="C66:C86"/>
    <mergeCell ref="C87:C91"/>
    <mergeCell ref="D21:D22"/>
    <mergeCell ref="L2:Q2"/>
    <mergeCell ref="C4:C11"/>
    <mergeCell ref="D12:D14"/>
    <mergeCell ref="D15:D17"/>
    <mergeCell ref="C12:C20"/>
    <mergeCell ref="D23:D25"/>
    <mergeCell ref="D83:D84"/>
    <mergeCell ref="A4:A104"/>
    <mergeCell ref="B95:B104"/>
    <mergeCell ref="C99:C104"/>
    <mergeCell ref="D102:D104"/>
    <mergeCell ref="D36:D39"/>
    <mergeCell ref="D40:D45"/>
    <mergeCell ref="D46:D54"/>
    <mergeCell ref="D55:D59"/>
    <mergeCell ref="C36:C62"/>
    <mergeCell ref="D89:D91"/>
    <mergeCell ref="D92:D93"/>
    <mergeCell ref="D33:D34"/>
    <mergeCell ref="C95:C98"/>
    <mergeCell ref="C63:C65"/>
    <mergeCell ref="D27:D29"/>
    <mergeCell ref="D18:D20"/>
    <mergeCell ref="D97:D98"/>
    <mergeCell ref="E2:G2"/>
    <mergeCell ref="D30:D32"/>
    <mergeCell ref="D63:D64"/>
    <mergeCell ref="D4:D7"/>
    <mergeCell ref="D8:D11"/>
    <mergeCell ref="B4:B20"/>
    <mergeCell ref="D87:D88"/>
    <mergeCell ref="B92:B94"/>
    <mergeCell ref="C92:C94"/>
    <mergeCell ref="A1:D1"/>
    <mergeCell ref="A2:D2"/>
    <mergeCell ref="B21:B91"/>
    <mergeCell ref="C21:C26"/>
    <mergeCell ref="C33:C35"/>
    <mergeCell ref="C27:C32"/>
    <mergeCell ref="D67:D69"/>
    <mergeCell ref="D70:D72"/>
    <mergeCell ref="D73:D79"/>
    <mergeCell ref="D60:D62"/>
    <mergeCell ref="D80:D82"/>
    <mergeCell ref="D85:D8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47A9C-ECA5-433F-A8E2-9BF59A276599}">
  <sheetPr codeName="Foglio5">
    <tabColor theme="3" tint="-0.499984740745262"/>
  </sheetPr>
  <dimension ref="A1:U104"/>
  <sheetViews>
    <sheetView zoomScale="80" zoomScaleNormal="80" workbookViewId="0">
      <selection activeCell="F18" sqref="F18"/>
    </sheetView>
  </sheetViews>
  <sheetFormatPr baseColWidth="10" defaultColWidth="12.83203125" defaultRowHeight="15" x14ac:dyDescent="0.2"/>
  <cols>
    <col min="1" max="2" width="12.83203125" style="3"/>
    <col min="3" max="3" width="15" style="234" customWidth="1"/>
    <col min="4" max="4" width="23.1640625" style="234" customWidth="1"/>
    <col min="5" max="5" width="35.5" style="234" customWidth="1"/>
    <col min="6" max="6" width="30.83203125" style="234" customWidth="1"/>
    <col min="7" max="7" width="31.33203125" style="234" customWidth="1"/>
    <col min="8" max="8" width="10.6640625" style="234" customWidth="1"/>
    <col min="9" max="9" width="9.6640625" style="234" customWidth="1"/>
    <col min="10" max="10" width="8.6640625" style="234" customWidth="1"/>
    <col min="11" max="11" width="7" style="234" customWidth="1"/>
    <col min="12" max="12" width="12.83203125" style="234"/>
    <col min="13" max="13" width="8.1640625" style="234" customWidth="1"/>
    <col min="14" max="14" width="7.6640625" style="234" customWidth="1"/>
    <col min="15" max="18" width="12.83203125" style="234"/>
    <col min="19" max="20" width="0" style="3" hidden="1" customWidth="1"/>
    <col min="21" max="16384" width="12.83203125" style="3"/>
  </cols>
  <sheetData>
    <row r="1" spans="1:21" ht="24" customHeight="1" x14ac:dyDescent="0.2">
      <c r="A1" s="427" t="s">
        <v>0</v>
      </c>
      <c r="B1" s="428"/>
      <c r="C1" s="428"/>
      <c r="D1" s="429"/>
      <c r="E1" s="451" t="s">
        <v>43</v>
      </c>
      <c r="F1" s="452"/>
      <c r="G1" s="453"/>
      <c r="H1" s="235"/>
      <c r="I1" s="235"/>
      <c r="J1" s="235"/>
      <c r="K1" s="235"/>
      <c r="L1" s="454" t="s">
        <v>826</v>
      </c>
      <c r="M1" s="454"/>
      <c r="N1" s="454"/>
      <c r="O1" s="454"/>
      <c r="P1" s="454"/>
      <c r="Q1" s="455"/>
      <c r="R1" s="474" t="s">
        <v>49</v>
      </c>
      <c r="S1" s="418" t="s">
        <v>818</v>
      </c>
      <c r="T1" s="420" t="s">
        <v>819</v>
      </c>
      <c r="U1" s="340" t="s">
        <v>825</v>
      </c>
    </row>
    <row r="2" spans="1:21" ht="14.5" customHeight="1" x14ac:dyDescent="0.2">
      <c r="A2" s="430" t="s">
        <v>1</v>
      </c>
      <c r="B2" s="431"/>
      <c r="C2" s="431"/>
      <c r="D2" s="432"/>
      <c r="E2" s="430" t="s">
        <v>44</v>
      </c>
      <c r="F2" s="431"/>
      <c r="G2" s="432"/>
      <c r="H2" s="236"/>
      <c r="I2" s="236"/>
      <c r="J2" s="236"/>
      <c r="K2" s="236"/>
      <c r="L2" s="456" t="s">
        <v>45</v>
      </c>
      <c r="M2" s="457"/>
      <c r="N2" s="457"/>
      <c r="O2" s="457"/>
      <c r="P2" s="457"/>
      <c r="Q2" s="458"/>
      <c r="R2" s="474"/>
      <c r="S2" s="418"/>
      <c r="T2" s="420"/>
      <c r="U2" s="341"/>
    </row>
    <row r="3" spans="1:21" ht="27.5" customHeight="1" x14ac:dyDescent="0.2">
      <c r="A3" s="168" t="s">
        <v>2</v>
      </c>
      <c r="B3" s="169" t="s">
        <v>3</v>
      </c>
      <c r="C3" s="170" t="s">
        <v>4</v>
      </c>
      <c r="D3" s="171" t="s">
        <v>5</v>
      </c>
      <c r="E3" s="172" t="s">
        <v>46</v>
      </c>
      <c r="F3" s="173" t="s">
        <v>47</v>
      </c>
      <c r="G3" s="174" t="s">
        <v>48</v>
      </c>
      <c r="H3" s="175" t="s">
        <v>576</v>
      </c>
      <c r="I3" s="176" t="s">
        <v>792</v>
      </c>
      <c r="J3" s="176" t="s">
        <v>794</v>
      </c>
      <c r="K3" s="176" t="s">
        <v>814</v>
      </c>
      <c r="L3" s="199" t="s">
        <v>815</v>
      </c>
      <c r="M3" s="177" t="s">
        <v>800</v>
      </c>
      <c r="N3" s="177" t="s">
        <v>792</v>
      </c>
      <c r="O3" s="177" t="s">
        <v>801</v>
      </c>
      <c r="P3" s="199" t="s">
        <v>846</v>
      </c>
      <c r="Q3" s="199" t="s">
        <v>793</v>
      </c>
      <c r="R3" s="475"/>
      <c r="S3" s="419"/>
      <c r="T3" s="421"/>
      <c r="U3" s="342"/>
    </row>
    <row r="4" spans="1:21" ht="21" x14ac:dyDescent="0.2">
      <c r="A4" s="441"/>
      <c r="B4" s="433" t="s">
        <v>812</v>
      </c>
      <c r="C4" s="323" t="s">
        <v>130</v>
      </c>
      <c r="D4" s="233" t="s">
        <v>131</v>
      </c>
      <c r="E4" s="128" t="s">
        <v>245</v>
      </c>
      <c r="F4" s="128" t="s">
        <v>461</v>
      </c>
      <c r="G4" s="128" t="s">
        <v>462</v>
      </c>
      <c r="H4" s="230">
        <v>2</v>
      </c>
      <c r="I4" s="128">
        <v>0</v>
      </c>
      <c r="J4" s="145">
        <f>I4/H4</f>
        <v>0</v>
      </c>
      <c r="K4" s="143">
        <v>2.75</v>
      </c>
      <c r="L4" s="147">
        <f>_xlfn.XLOOKUP(H4,Tabella1[Inizio],Tabella1[Valore],,-1)</f>
        <v>2</v>
      </c>
      <c r="M4" s="164">
        <v>0.5</v>
      </c>
      <c r="N4" s="150">
        <f>_xlfn.XLOOKUP(J4,Tabella12[Inizio],Tabella12[Valore],,-1)</f>
        <v>1</v>
      </c>
      <c r="O4" s="153">
        <v>4</v>
      </c>
      <c r="P4" s="147">
        <v>2.5</v>
      </c>
      <c r="Q4" s="184">
        <v>2</v>
      </c>
      <c r="R4" s="178">
        <f>L4*P4*Q4</f>
        <v>10</v>
      </c>
      <c r="S4" s="216">
        <f>_xlfn.XLOOKUP(L4,Tabella1246[Inizio],Tabella1246[Valore],,-1)</f>
        <v>1</v>
      </c>
      <c r="T4" s="218">
        <f>_xlfn.XLOOKUP(P4,Tabella1246[Inizio],Tabella1246[Valore],,-1)</f>
        <v>1</v>
      </c>
      <c r="U4" s="205">
        <f t="shared" ref="U4:U35" si="0">S4*T4</f>
        <v>1</v>
      </c>
    </row>
    <row r="5" spans="1:21" ht="21" x14ac:dyDescent="0.2">
      <c r="A5" s="441"/>
      <c r="B5" s="433"/>
      <c r="C5" s="324"/>
      <c r="D5" s="228" t="s">
        <v>132</v>
      </c>
      <c r="E5" s="127" t="s">
        <v>352</v>
      </c>
      <c r="F5" s="127" t="s">
        <v>353</v>
      </c>
      <c r="G5" s="127" t="s">
        <v>241</v>
      </c>
      <c r="H5" s="231">
        <v>0</v>
      </c>
      <c r="I5" s="127">
        <v>0</v>
      </c>
      <c r="J5" s="144">
        <v>0</v>
      </c>
      <c r="K5" s="141">
        <v>0</v>
      </c>
      <c r="L5" s="148">
        <f>_xlfn.XLOOKUP(H5,Tabella1[Inizio],Tabella1[Valore],,-1)</f>
        <v>1</v>
      </c>
      <c r="M5" s="165">
        <v>0.5</v>
      </c>
      <c r="N5" s="151">
        <f>_xlfn.XLOOKUP(J5,Tabella12[Inizio],Tabella12[Valore],,-1)</f>
        <v>1</v>
      </c>
      <c r="O5" s="155">
        <v>3</v>
      </c>
      <c r="P5" s="148">
        <v>2</v>
      </c>
      <c r="Q5" s="185">
        <v>4</v>
      </c>
      <c r="R5" s="179">
        <f>L5*P5*Q5</f>
        <v>8</v>
      </c>
      <c r="S5" s="216">
        <f>_xlfn.XLOOKUP(L5,Tabella1246[Inizio],Tabella1246[Valore],,-1)</f>
        <v>1</v>
      </c>
      <c r="T5" s="218">
        <f>_xlfn.XLOOKUP(P5,Tabella1246[Inizio],Tabella1246[Valore],,-1)</f>
        <v>1</v>
      </c>
      <c r="U5" s="205">
        <f t="shared" si="0"/>
        <v>1</v>
      </c>
    </row>
    <row r="6" spans="1:21" ht="21" x14ac:dyDescent="0.2">
      <c r="A6" s="441"/>
      <c r="B6" s="433"/>
      <c r="C6" s="325"/>
      <c r="D6" s="232" t="s">
        <v>133</v>
      </c>
      <c r="E6" s="129" t="s">
        <v>705</v>
      </c>
      <c r="F6" s="129" t="s">
        <v>706</v>
      </c>
      <c r="G6" s="129" t="s">
        <v>460</v>
      </c>
      <c r="H6" s="237">
        <v>15</v>
      </c>
      <c r="I6" s="129">
        <v>0</v>
      </c>
      <c r="J6" s="146">
        <f t="shared" ref="J6:J68" si="1">I6/H6</f>
        <v>0</v>
      </c>
      <c r="K6" s="142">
        <v>1.73333</v>
      </c>
      <c r="L6" s="149">
        <f>_xlfn.XLOOKUP(H6,Tabella1[Inizio],Tabella1[Valore],,-1)</f>
        <v>6</v>
      </c>
      <c r="M6" s="166">
        <v>0.5</v>
      </c>
      <c r="N6" s="152">
        <f>_xlfn.XLOOKUP(J6,Tabella12[Inizio],Tabella12[Valore],,-1)</f>
        <v>1</v>
      </c>
      <c r="O6" s="167">
        <v>4</v>
      </c>
      <c r="P6" s="149">
        <v>2.5</v>
      </c>
      <c r="Q6" s="186">
        <v>4</v>
      </c>
      <c r="R6" s="180">
        <f>L6*P6*Q6</f>
        <v>60</v>
      </c>
      <c r="S6" s="217">
        <f>_xlfn.XLOOKUP(L6,Tabella1246[Inizio],Tabella1246[Valore],,-1)</f>
        <v>3</v>
      </c>
      <c r="T6" s="218">
        <f>_xlfn.XLOOKUP(P6,Tabella1246[Inizio],Tabella1246[Valore],,-1)</f>
        <v>1</v>
      </c>
      <c r="U6" s="207">
        <f t="shared" si="0"/>
        <v>3</v>
      </c>
    </row>
    <row r="7" spans="1:21" ht="21" x14ac:dyDescent="0.2">
      <c r="A7" s="441"/>
      <c r="B7" s="433"/>
      <c r="C7" s="323" t="s">
        <v>134</v>
      </c>
      <c r="D7" s="233" t="s">
        <v>135</v>
      </c>
      <c r="E7" s="230" t="s">
        <v>555</v>
      </c>
      <c r="F7" s="128" t="s">
        <v>556</v>
      </c>
      <c r="G7" s="128" t="s">
        <v>707</v>
      </c>
      <c r="H7" s="230">
        <v>4</v>
      </c>
      <c r="I7" s="128">
        <v>0</v>
      </c>
      <c r="J7" s="145">
        <f t="shared" si="1"/>
        <v>0</v>
      </c>
      <c r="K7" s="143">
        <v>1.125</v>
      </c>
      <c r="L7" s="147">
        <f>_xlfn.XLOOKUP(H7,Tabella1[Inizio],Tabella1[Valore],,-1)</f>
        <v>2</v>
      </c>
      <c r="M7" s="164">
        <v>0.5</v>
      </c>
      <c r="N7" s="150">
        <f>_xlfn.XLOOKUP(J7,Tabella12[Inizio],Tabella12[Valore],,-1)</f>
        <v>1</v>
      </c>
      <c r="O7" s="153">
        <v>4</v>
      </c>
      <c r="P7" s="147">
        <v>2.5</v>
      </c>
      <c r="Q7" s="184">
        <v>3</v>
      </c>
      <c r="R7" s="178">
        <f>L7*P7*Q7</f>
        <v>15</v>
      </c>
      <c r="S7" s="216">
        <f>_xlfn.XLOOKUP(L7,Tabella1246[Inizio],Tabella1246[Valore],,-1)</f>
        <v>1</v>
      </c>
      <c r="T7" s="218">
        <f>_xlfn.XLOOKUP(P7,Tabella1246[Inizio],Tabella1246[Valore],,-1)</f>
        <v>1</v>
      </c>
      <c r="U7" s="205">
        <f t="shared" si="0"/>
        <v>1</v>
      </c>
    </row>
    <row r="8" spans="1:21" ht="21" x14ac:dyDescent="0.2">
      <c r="A8" s="441"/>
      <c r="B8" s="433"/>
      <c r="C8" s="324"/>
      <c r="D8" s="336" t="s">
        <v>458</v>
      </c>
      <c r="E8" s="127" t="s">
        <v>453</v>
      </c>
      <c r="F8" s="127" t="s">
        <v>463</v>
      </c>
      <c r="G8" s="127" t="s">
        <v>358</v>
      </c>
      <c r="H8" s="231">
        <v>0</v>
      </c>
      <c r="I8" s="127">
        <v>0</v>
      </c>
      <c r="J8" s="144">
        <v>0</v>
      </c>
      <c r="K8" s="141">
        <v>0</v>
      </c>
      <c r="L8" s="148">
        <f>_xlfn.XLOOKUP(H8,Tabella1[Inizio],Tabella1[Valore],,-1)</f>
        <v>1</v>
      </c>
      <c r="M8" s="165">
        <v>0.5</v>
      </c>
      <c r="N8" s="151">
        <f>_xlfn.XLOOKUP(J8,Tabella12[Inizio],Tabella12[Valore],,-1)</f>
        <v>1</v>
      </c>
      <c r="O8" s="155">
        <v>6</v>
      </c>
      <c r="P8" s="148">
        <v>3.5</v>
      </c>
      <c r="Q8" s="185">
        <v>3</v>
      </c>
      <c r="R8" s="179">
        <f>L8*P8*Q8</f>
        <v>10.5</v>
      </c>
      <c r="S8" s="216">
        <f>_xlfn.XLOOKUP(L8,Tabella1246[Inizio],Tabella1246[Valore],,-1)</f>
        <v>1</v>
      </c>
      <c r="T8" s="218">
        <f>_xlfn.XLOOKUP(P8,Tabella1246[Inizio],Tabella1246[Valore],,-1)</f>
        <v>2</v>
      </c>
      <c r="U8" s="205">
        <f t="shared" si="0"/>
        <v>2</v>
      </c>
    </row>
    <row r="9" spans="1:21" ht="21" x14ac:dyDescent="0.2">
      <c r="A9" s="441"/>
      <c r="B9" s="433"/>
      <c r="C9" s="325"/>
      <c r="D9" s="438"/>
      <c r="E9" s="129" t="s">
        <v>263</v>
      </c>
      <c r="F9" s="129" t="s">
        <v>464</v>
      </c>
      <c r="G9" s="129" t="s">
        <v>465</v>
      </c>
      <c r="H9" s="237">
        <v>1</v>
      </c>
      <c r="I9" s="129">
        <v>0</v>
      </c>
      <c r="J9" s="146">
        <f t="shared" si="1"/>
        <v>0</v>
      </c>
      <c r="K9" s="142">
        <v>3</v>
      </c>
      <c r="L9" s="149">
        <f>_xlfn.XLOOKUP(H9,Tabella1[Inizio],Tabella1[Valore],,-1)</f>
        <v>1</v>
      </c>
      <c r="M9" s="166">
        <v>0.5</v>
      </c>
      <c r="N9" s="152">
        <f>_xlfn.XLOOKUP(J9,Tabella12[Inizio],Tabella12[Valore],,-1)</f>
        <v>1</v>
      </c>
      <c r="O9" s="167">
        <v>5</v>
      </c>
      <c r="P9" s="149">
        <v>3</v>
      </c>
      <c r="Q9" s="186">
        <v>4</v>
      </c>
      <c r="R9" s="180">
        <f>L9*P9*Q9</f>
        <v>12</v>
      </c>
      <c r="S9" s="216">
        <f>_xlfn.XLOOKUP(L9,Tabella1246[Inizio],Tabella1246[Valore],,-1)</f>
        <v>1</v>
      </c>
      <c r="T9" s="218">
        <f>_xlfn.XLOOKUP(P9,Tabella1246[Inizio],Tabella1246[Valore],,-1)</f>
        <v>2</v>
      </c>
      <c r="U9" s="205">
        <f t="shared" si="0"/>
        <v>2</v>
      </c>
    </row>
    <row r="10" spans="1:21" ht="21" x14ac:dyDescent="0.2">
      <c r="A10" s="441"/>
      <c r="B10" s="433"/>
      <c r="C10" s="323" t="s">
        <v>607</v>
      </c>
      <c r="D10" s="440" t="s">
        <v>136</v>
      </c>
      <c r="E10" s="230" t="s">
        <v>470</v>
      </c>
      <c r="F10" s="128" t="s">
        <v>471</v>
      </c>
      <c r="G10" s="227" t="s">
        <v>291</v>
      </c>
      <c r="H10" s="230">
        <v>1</v>
      </c>
      <c r="I10" s="128">
        <v>0</v>
      </c>
      <c r="J10" s="145">
        <f t="shared" si="1"/>
        <v>0</v>
      </c>
      <c r="K10" s="143">
        <v>3</v>
      </c>
      <c r="L10" s="147">
        <f>_xlfn.XLOOKUP(H10,Tabella1[Inizio],Tabella1[Valore],,-1)</f>
        <v>1</v>
      </c>
      <c r="M10" s="164">
        <v>0.5</v>
      </c>
      <c r="N10" s="150">
        <f>_xlfn.XLOOKUP(J10,Tabella12[Inizio],Tabella12[Valore],,-1)</f>
        <v>1</v>
      </c>
      <c r="O10" s="153">
        <v>4</v>
      </c>
      <c r="P10" s="147">
        <v>2.5</v>
      </c>
      <c r="Q10" s="184">
        <v>2</v>
      </c>
      <c r="R10" s="178">
        <f>L10*P10*Q10</f>
        <v>5</v>
      </c>
      <c r="S10" s="216">
        <f>_xlfn.XLOOKUP(L10,Tabella1246[Inizio],Tabella1246[Valore],,-1)</f>
        <v>1</v>
      </c>
      <c r="T10" s="218">
        <f>_xlfn.XLOOKUP(P10,Tabella1246[Inizio],Tabella1246[Valore],,-1)</f>
        <v>1</v>
      </c>
      <c r="U10" s="205">
        <f t="shared" si="0"/>
        <v>1</v>
      </c>
    </row>
    <row r="11" spans="1:21" ht="21" x14ac:dyDescent="0.2">
      <c r="A11" s="441"/>
      <c r="B11" s="433"/>
      <c r="C11" s="324"/>
      <c r="D11" s="437"/>
      <c r="E11" s="231" t="s">
        <v>467</v>
      </c>
      <c r="F11" s="127" t="s">
        <v>472</v>
      </c>
      <c r="G11" s="226" t="s">
        <v>473</v>
      </c>
      <c r="H11" s="231">
        <v>1</v>
      </c>
      <c r="I11" s="127">
        <v>0</v>
      </c>
      <c r="J11" s="144">
        <f t="shared" si="1"/>
        <v>0</v>
      </c>
      <c r="K11" s="141">
        <v>1.5</v>
      </c>
      <c r="L11" s="148">
        <f>_xlfn.XLOOKUP(H11,Tabella1[Inizio],Tabella1[Valore],,-1)</f>
        <v>1</v>
      </c>
      <c r="M11" s="165">
        <v>0.5</v>
      </c>
      <c r="N11" s="151">
        <f>_xlfn.XLOOKUP(J11,Tabella12[Inizio],Tabella12[Valore],,-1)</f>
        <v>1</v>
      </c>
      <c r="O11" s="155">
        <v>4</v>
      </c>
      <c r="P11" s="148">
        <v>2.5</v>
      </c>
      <c r="Q11" s="185">
        <v>3</v>
      </c>
      <c r="R11" s="179">
        <f>L11*P11*Q11</f>
        <v>7.5</v>
      </c>
      <c r="S11" s="216">
        <f>_xlfn.XLOOKUP(L11,Tabella1246[Inizio],Tabella1246[Valore],,-1)</f>
        <v>1</v>
      </c>
      <c r="T11" s="218">
        <f>_xlfn.XLOOKUP(P11,Tabella1246[Inizio],Tabella1246[Valore],,-1)</f>
        <v>1</v>
      </c>
      <c r="U11" s="205">
        <f t="shared" si="0"/>
        <v>1</v>
      </c>
    </row>
    <row r="12" spans="1:21" ht="21" x14ac:dyDescent="0.2">
      <c r="A12" s="441"/>
      <c r="B12" s="433"/>
      <c r="C12" s="324"/>
      <c r="D12" s="231" t="s">
        <v>137</v>
      </c>
      <c r="E12" s="231" t="s">
        <v>379</v>
      </c>
      <c r="F12" s="127" t="s">
        <v>471</v>
      </c>
      <c r="G12" s="226" t="s">
        <v>708</v>
      </c>
      <c r="H12" s="231">
        <v>0</v>
      </c>
      <c r="I12" s="127">
        <v>0</v>
      </c>
      <c r="J12" s="144">
        <v>0</v>
      </c>
      <c r="K12" s="141">
        <v>0</v>
      </c>
      <c r="L12" s="148">
        <f>_xlfn.XLOOKUP(H12,Tabella1[Inizio],Tabella1[Valore],,-1)</f>
        <v>1</v>
      </c>
      <c r="M12" s="165">
        <v>0.5</v>
      </c>
      <c r="N12" s="151">
        <f>_xlfn.XLOOKUP(J12,Tabella12[Inizio],Tabella12[Valore],,-1)</f>
        <v>1</v>
      </c>
      <c r="O12" s="155">
        <v>3</v>
      </c>
      <c r="P12" s="148">
        <v>2</v>
      </c>
      <c r="Q12" s="185">
        <v>4</v>
      </c>
      <c r="R12" s="179">
        <f>L12*P12*Q12</f>
        <v>8</v>
      </c>
      <c r="S12" s="216">
        <f>_xlfn.XLOOKUP(L12,Tabella1246[Inizio],Tabella1246[Valore],,-1)</f>
        <v>1</v>
      </c>
      <c r="T12" s="218">
        <f>_xlfn.XLOOKUP(P12,Tabella1246[Inizio],Tabella1246[Valore],,-1)</f>
        <v>1</v>
      </c>
      <c r="U12" s="205">
        <f t="shared" si="0"/>
        <v>1</v>
      </c>
    </row>
    <row r="13" spans="1:21" ht="21" x14ac:dyDescent="0.2">
      <c r="A13" s="441"/>
      <c r="B13" s="433"/>
      <c r="C13" s="324"/>
      <c r="D13" s="231" t="s">
        <v>138</v>
      </c>
      <c r="E13" s="231" t="s">
        <v>469</v>
      </c>
      <c r="F13" s="127" t="s">
        <v>468</v>
      </c>
      <c r="G13" s="226" t="s">
        <v>708</v>
      </c>
      <c r="H13" s="231">
        <v>3</v>
      </c>
      <c r="I13" s="127">
        <v>0</v>
      </c>
      <c r="J13" s="144">
        <f t="shared" si="1"/>
        <v>0</v>
      </c>
      <c r="K13" s="141">
        <v>1.6666700000000001</v>
      </c>
      <c r="L13" s="148">
        <f>_xlfn.XLOOKUP(H13,Tabella1[Inizio],Tabella1[Valore],,-1)</f>
        <v>2</v>
      </c>
      <c r="M13" s="165">
        <v>0.5</v>
      </c>
      <c r="N13" s="151">
        <f>_xlfn.XLOOKUP(J13,Tabella12[Inizio],Tabella12[Valore],,-1)</f>
        <v>1</v>
      </c>
      <c r="O13" s="155">
        <v>4</v>
      </c>
      <c r="P13" s="148">
        <v>2.5</v>
      </c>
      <c r="Q13" s="185">
        <v>4</v>
      </c>
      <c r="R13" s="179">
        <f>L13*P13*Q13</f>
        <v>20</v>
      </c>
      <c r="S13" s="216">
        <f>_xlfn.XLOOKUP(L13,Tabella1246[Inizio],Tabella1246[Valore],,-1)</f>
        <v>1</v>
      </c>
      <c r="T13" s="218">
        <f>_xlfn.XLOOKUP(P13,Tabella1246[Inizio],Tabella1246[Valore],,-1)</f>
        <v>1</v>
      </c>
      <c r="U13" s="205">
        <f t="shared" si="0"/>
        <v>1</v>
      </c>
    </row>
    <row r="14" spans="1:21" ht="21" x14ac:dyDescent="0.2">
      <c r="A14" s="441"/>
      <c r="B14" s="433"/>
      <c r="C14" s="324"/>
      <c r="D14" s="437" t="s">
        <v>139</v>
      </c>
      <c r="E14" s="231" t="s">
        <v>466</v>
      </c>
      <c r="F14" s="127" t="s">
        <v>471</v>
      </c>
      <c r="G14" s="226" t="s">
        <v>291</v>
      </c>
      <c r="H14" s="231">
        <v>2</v>
      </c>
      <c r="I14" s="127">
        <v>0</v>
      </c>
      <c r="J14" s="144">
        <f t="shared" si="1"/>
        <v>0</v>
      </c>
      <c r="K14" s="141">
        <v>2</v>
      </c>
      <c r="L14" s="148">
        <f>_xlfn.XLOOKUP(H14,Tabella1[Inizio],Tabella1[Valore],,-1)</f>
        <v>2</v>
      </c>
      <c r="M14" s="165">
        <v>0.5</v>
      </c>
      <c r="N14" s="151">
        <f>_xlfn.XLOOKUP(J14,Tabella12[Inizio],Tabella12[Valore],,-1)</f>
        <v>1</v>
      </c>
      <c r="O14" s="155">
        <v>4</v>
      </c>
      <c r="P14" s="148">
        <v>2.5</v>
      </c>
      <c r="Q14" s="185">
        <v>4</v>
      </c>
      <c r="R14" s="179">
        <f>L14*P14*Q14</f>
        <v>20</v>
      </c>
      <c r="S14" s="216">
        <f>_xlfn.XLOOKUP(L14,Tabella1246[Inizio],Tabella1246[Valore],,-1)</f>
        <v>1</v>
      </c>
      <c r="T14" s="218">
        <f>_xlfn.XLOOKUP(P14,Tabella1246[Inizio],Tabella1246[Valore],,-1)</f>
        <v>1</v>
      </c>
      <c r="U14" s="205">
        <f t="shared" si="0"/>
        <v>1</v>
      </c>
    </row>
    <row r="15" spans="1:21" ht="21" x14ac:dyDescent="0.2">
      <c r="A15" s="441"/>
      <c r="B15" s="433"/>
      <c r="C15" s="325"/>
      <c r="D15" s="439"/>
      <c r="E15" s="231" t="s">
        <v>709</v>
      </c>
      <c r="F15" s="127" t="s">
        <v>710</v>
      </c>
      <c r="G15" s="226" t="s">
        <v>711</v>
      </c>
      <c r="H15" s="237">
        <v>7</v>
      </c>
      <c r="I15" s="129">
        <v>1</v>
      </c>
      <c r="J15" s="146">
        <f t="shared" si="1"/>
        <v>0.14285714285714285</v>
      </c>
      <c r="K15" s="142">
        <v>1.5713999999999999</v>
      </c>
      <c r="L15" s="149">
        <f>_xlfn.XLOOKUP(H15,Tabella1[Inizio],Tabella1[Valore],,-1)</f>
        <v>3</v>
      </c>
      <c r="M15" s="166">
        <v>0.5</v>
      </c>
      <c r="N15" s="152">
        <f>_xlfn.XLOOKUP(J15,Tabella12[Inizio],Tabella12[Valore],,-1)</f>
        <v>2</v>
      </c>
      <c r="O15" s="167">
        <v>3</v>
      </c>
      <c r="P15" s="149">
        <v>2.5</v>
      </c>
      <c r="Q15" s="186">
        <v>4</v>
      </c>
      <c r="R15" s="180">
        <f>L15*P15*Q15</f>
        <v>30</v>
      </c>
      <c r="S15" s="216">
        <f>_xlfn.XLOOKUP(L15,Tabella1246[Inizio],Tabella1246[Valore],,-1)</f>
        <v>2</v>
      </c>
      <c r="T15" s="218">
        <f>_xlfn.XLOOKUP(P15,Tabella1246[Inizio],Tabella1246[Valore],,-1)</f>
        <v>1</v>
      </c>
      <c r="U15" s="205">
        <f t="shared" si="0"/>
        <v>2</v>
      </c>
    </row>
    <row r="16" spans="1:21" ht="21" x14ac:dyDescent="0.2">
      <c r="A16" s="441"/>
      <c r="B16" s="433"/>
      <c r="C16" s="413" t="s">
        <v>608</v>
      </c>
      <c r="D16" s="230" t="s">
        <v>136</v>
      </c>
      <c r="E16" s="230" t="s">
        <v>475</v>
      </c>
      <c r="F16" s="128" t="s">
        <v>293</v>
      </c>
      <c r="G16" s="227" t="s">
        <v>476</v>
      </c>
      <c r="H16" s="128">
        <v>2</v>
      </c>
      <c r="I16" s="128">
        <v>0</v>
      </c>
      <c r="J16" s="145">
        <f t="shared" si="1"/>
        <v>0</v>
      </c>
      <c r="K16" s="143">
        <v>1.75</v>
      </c>
      <c r="L16" s="147">
        <f>_xlfn.XLOOKUP(H16,Tabella1[Inizio],Tabella1[Valore],,-1)</f>
        <v>2</v>
      </c>
      <c r="M16" s="164">
        <v>0.5</v>
      </c>
      <c r="N16" s="150">
        <f>_xlfn.XLOOKUP(J16,Tabella12[Inizio],Tabella12[Valore],,-1)</f>
        <v>1</v>
      </c>
      <c r="O16" s="153">
        <v>4</v>
      </c>
      <c r="P16" s="147">
        <v>2.5</v>
      </c>
      <c r="Q16" s="184">
        <v>2</v>
      </c>
      <c r="R16" s="178">
        <f>L16*P16*Q16</f>
        <v>10</v>
      </c>
      <c r="S16" s="216">
        <f>_xlfn.XLOOKUP(L16,Tabella1246[Inizio],Tabella1246[Valore],,-1)</f>
        <v>1</v>
      </c>
      <c r="T16" s="218">
        <f>_xlfn.XLOOKUP(P16,Tabella1246[Inizio],Tabella1246[Valore],,-1)</f>
        <v>1</v>
      </c>
      <c r="U16" s="205">
        <f t="shared" si="0"/>
        <v>1</v>
      </c>
    </row>
    <row r="17" spans="1:21" ht="21" x14ac:dyDescent="0.2">
      <c r="A17" s="441"/>
      <c r="B17" s="433"/>
      <c r="C17" s="435"/>
      <c r="D17" s="231" t="s">
        <v>140</v>
      </c>
      <c r="E17" s="231" t="s">
        <v>477</v>
      </c>
      <c r="F17" s="127" t="s">
        <v>478</v>
      </c>
      <c r="G17" s="226" t="s">
        <v>291</v>
      </c>
      <c r="H17" s="127">
        <v>1</v>
      </c>
      <c r="I17" s="127">
        <v>0</v>
      </c>
      <c r="J17" s="144">
        <f t="shared" si="1"/>
        <v>0</v>
      </c>
      <c r="K17" s="141">
        <v>2</v>
      </c>
      <c r="L17" s="148">
        <f>_xlfn.XLOOKUP(H17,Tabella1[Inizio],Tabella1[Valore],,-1)</f>
        <v>1</v>
      </c>
      <c r="M17" s="165">
        <v>0.5</v>
      </c>
      <c r="N17" s="151">
        <f>_xlfn.XLOOKUP(J17,Tabella12[Inizio],Tabella12[Valore],,-1)</f>
        <v>1</v>
      </c>
      <c r="O17" s="155">
        <v>4</v>
      </c>
      <c r="P17" s="148">
        <v>2.5</v>
      </c>
      <c r="Q17" s="185">
        <v>4</v>
      </c>
      <c r="R17" s="179">
        <f>L17*P17*Q17</f>
        <v>10</v>
      </c>
      <c r="S17" s="216">
        <f>_xlfn.XLOOKUP(L17,Tabella1246[Inizio],Tabella1246[Valore],,-1)</f>
        <v>1</v>
      </c>
      <c r="T17" s="218">
        <f>_xlfn.XLOOKUP(P17,Tabella1246[Inizio],Tabella1246[Valore],,-1)</f>
        <v>1</v>
      </c>
      <c r="U17" s="205">
        <f t="shared" si="0"/>
        <v>1</v>
      </c>
    </row>
    <row r="18" spans="1:21" ht="21" x14ac:dyDescent="0.2">
      <c r="A18" s="441"/>
      <c r="B18" s="433"/>
      <c r="C18" s="435"/>
      <c r="D18" s="437" t="s">
        <v>141</v>
      </c>
      <c r="E18" s="231" t="s">
        <v>482</v>
      </c>
      <c r="F18" s="127" t="s">
        <v>480</v>
      </c>
      <c r="G18" s="226" t="s">
        <v>479</v>
      </c>
      <c r="H18" s="127">
        <v>2</v>
      </c>
      <c r="I18" s="127">
        <v>0</v>
      </c>
      <c r="J18" s="144">
        <f t="shared" si="1"/>
        <v>0</v>
      </c>
      <c r="K18" s="141">
        <v>1.5</v>
      </c>
      <c r="L18" s="148">
        <f>_xlfn.XLOOKUP(H18,Tabella1[Inizio],Tabella1[Valore],,-1)</f>
        <v>2</v>
      </c>
      <c r="M18" s="165">
        <v>0.5</v>
      </c>
      <c r="N18" s="151">
        <f>_xlfn.XLOOKUP(J18,Tabella12[Inizio],Tabella12[Valore],,-1)</f>
        <v>1</v>
      </c>
      <c r="O18" s="155">
        <v>4</v>
      </c>
      <c r="P18" s="148">
        <v>2.5</v>
      </c>
      <c r="Q18" s="185">
        <v>2</v>
      </c>
      <c r="R18" s="179">
        <f>L18*P18*Q18</f>
        <v>10</v>
      </c>
      <c r="S18" s="216">
        <f>_xlfn.XLOOKUP(L18,Tabella1246[Inizio],Tabella1246[Valore],,-1)</f>
        <v>1</v>
      </c>
      <c r="T18" s="218">
        <f>_xlfn.XLOOKUP(P18,Tabella1246[Inizio],Tabella1246[Valore],,-1)</f>
        <v>1</v>
      </c>
      <c r="U18" s="205">
        <f t="shared" si="0"/>
        <v>1</v>
      </c>
    </row>
    <row r="19" spans="1:21" ht="21" x14ac:dyDescent="0.2">
      <c r="A19" s="441"/>
      <c r="B19" s="433"/>
      <c r="C19" s="435"/>
      <c r="D19" s="437"/>
      <c r="E19" s="231" t="s">
        <v>482</v>
      </c>
      <c r="F19" s="127" t="s">
        <v>480</v>
      </c>
      <c r="G19" s="226" t="s">
        <v>481</v>
      </c>
      <c r="H19" s="127">
        <v>3</v>
      </c>
      <c r="I19" s="127">
        <v>0</v>
      </c>
      <c r="J19" s="144">
        <f t="shared" si="1"/>
        <v>0</v>
      </c>
      <c r="K19" s="141">
        <v>1.6667000000000001</v>
      </c>
      <c r="L19" s="148">
        <f>_xlfn.XLOOKUP(H19,Tabella1[Inizio],Tabella1[Valore],,-1)</f>
        <v>2</v>
      </c>
      <c r="M19" s="165">
        <v>0.5</v>
      </c>
      <c r="N19" s="151">
        <f>_xlfn.XLOOKUP(J19,Tabella12[Inizio],Tabella12[Valore],,-1)</f>
        <v>1</v>
      </c>
      <c r="O19" s="155">
        <v>3</v>
      </c>
      <c r="P19" s="148">
        <v>2</v>
      </c>
      <c r="Q19" s="185">
        <v>2</v>
      </c>
      <c r="R19" s="179">
        <f>L19*P19*Q19</f>
        <v>8</v>
      </c>
      <c r="S19" s="216">
        <f>_xlfn.XLOOKUP(L19,Tabella1246[Inizio],Tabella1246[Valore],,-1)</f>
        <v>1</v>
      </c>
      <c r="T19" s="218">
        <f>_xlfn.XLOOKUP(P19,Tabella1246[Inizio],Tabella1246[Valore],,-1)</f>
        <v>1</v>
      </c>
      <c r="U19" s="205">
        <f t="shared" si="0"/>
        <v>1</v>
      </c>
    </row>
    <row r="20" spans="1:21" ht="21" x14ac:dyDescent="0.2">
      <c r="A20" s="441"/>
      <c r="B20" s="433"/>
      <c r="C20" s="435"/>
      <c r="D20" s="437"/>
      <c r="E20" s="231" t="s">
        <v>482</v>
      </c>
      <c r="F20" s="127" t="s">
        <v>480</v>
      </c>
      <c r="G20" s="226" t="s">
        <v>484</v>
      </c>
      <c r="H20" s="127">
        <v>2</v>
      </c>
      <c r="I20" s="127">
        <v>0</v>
      </c>
      <c r="J20" s="144">
        <f t="shared" si="1"/>
        <v>0</v>
      </c>
      <c r="K20" s="141">
        <v>2</v>
      </c>
      <c r="L20" s="148">
        <f>_xlfn.XLOOKUP(H20,Tabella1[Inizio],Tabella1[Valore],,-1)</f>
        <v>2</v>
      </c>
      <c r="M20" s="165">
        <v>0.5</v>
      </c>
      <c r="N20" s="151">
        <f>_xlfn.XLOOKUP(J20,Tabella12[Inizio],Tabella12[Valore],,-1)</f>
        <v>1</v>
      </c>
      <c r="O20" s="155">
        <v>5</v>
      </c>
      <c r="P20" s="148">
        <v>3</v>
      </c>
      <c r="Q20" s="185">
        <v>2</v>
      </c>
      <c r="R20" s="179">
        <f>L20*P20*Q20</f>
        <v>12</v>
      </c>
      <c r="S20" s="216">
        <f>_xlfn.XLOOKUP(L20,Tabella1246[Inizio],Tabella1246[Valore],,-1)</f>
        <v>1</v>
      </c>
      <c r="T20" s="218">
        <f>_xlfn.XLOOKUP(P20,Tabella1246[Inizio],Tabella1246[Valore],,-1)</f>
        <v>2</v>
      </c>
      <c r="U20" s="205">
        <f t="shared" si="0"/>
        <v>2</v>
      </c>
    </row>
    <row r="21" spans="1:21" ht="21" x14ac:dyDescent="0.2">
      <c r="A21" s="441"/>
      <c r="B21" s="433"/>
      <c r="C21" s="435"/>
      <c r="D21" s="437" t="s">
        <v>179</v>
      </c>
      <c r="E21" s="231" t="s">
        <v>380</v>
      </c>
      <c r="F21" s="127" t="s">
        <v>486</v>
      </c>
      <c r="G21" s="226" t="s">
        <v>291</v>
      </c>
      <c r="H21" s="127">
        <v>1</v>
      </c>
      <c r="I21" s="127">
        <v>0</v>
      </c>
      <c r="J21" s="144">
        <f t="shared" si="1"/>
        <v>0</v>
      </c>
      <c r="K21" s="141">
        <v>2</v>
      </c>
      <c r="L21" s="148">
        <f>_xlfn.XLOOKUP(H21,Tabella1[Inizio],Tabella1[Valore],,-1)</f>
        <v>1</v>
      </c>
      <c r="M21" s="165">
        <v>0.5</v>
      </c>
      <c r="N21" s="151">
        <f>_xlfn.XLOOKUP(J21,Tabella12[Inizio],Tabella12[Valore],,-1)</f>
        <v>1</v>
      </c>
      <c r="O21" s="155">
        <v>3</v>
      </c>
      <c r="P21" s="148">
        <v>2</v>
      </c>
      <c r="Q21" s="185">
        <v>3</v>
      </c>
      <c r="R21" s="179">
        <f>L21*P21*Q21</f>
        <v>6</v>
      </c>
      <c r="S21" s="216">
        <f>_xlfn.XLOOKUP(L21,Tabella1246[Inizio],Tabella1246[Valore],,-1)</f>
        <v>1</v>
      </c>
      <c r="T21" s="218">
        <f>_xlfn.XLOOKUP(P21,Tabella1246[Inizio],Tabella1246[Valore],,-1)</f>
        <v>1</v>
      </c>
      <c r="U21" s="205">
        <f t="shared" si="0"/>
        <v>1</v>
      </c>
    </row>
    <row r="22" spans="1:21" ht="21" x14ac:dyDescent="0.2">
      <c r="A22" s="441"/>
      <c r="B22" s="433"/>
      <c r="C22" s="435"/>
      <c r="D22" s="437"/>
      <c r="E22" s="231" t="s">
        <v>487</v>
      </c>
      <c r="F22" s="127" t="s">
        <v>489</v>
      </c>
      <c r="G22" s="226" t="s">
        <v>489</v>
      </c>
      <c r="H22" s="127">
        <v>2</v>
      </c>
      <c r="I22" s="127">
        <v>0</v>
      </c>
      <c r="J22" s="144">
        <f t="shared" si="1"/>
        <v>0</v>
      </c>
      <c r="K22" s="141">
        <v>2</v>
      </c>
      <c r="L22" s="148">
        <f>_xlfn.XLOOKUP(H22,Tabella1[Inizio],Tabella1[Valore],,-1)</f>
        <v>2</v>
      </c>
      <c r="M22" s="165">
        <v>0.5</v>
      </c>
      <c r="N22" s="151">
        <f>_xlfn.XLOOKUP(J22,Tabella12[Inizio],Tabella12[Valore],,-1)</f>
        <v>1</v>
      </c>
      <c r="O22" s="155">
        <v>4</v>
      </c>
      <c r="P22" s="148">
        <v>2.5</v>
      </c>
      <c r="Q22" s="185">
        <v>3</v>
      </c>
      <c r="R22" s="179">
        <f>L22*P22*Q22</f>
        <v>15</v>
      </c>
      <c r="S22" s="216">
        <f>_xlfn.XLOOKUP(L22,Tabella1246[Inizio],Tabella1246[Valore],,-1)</f>
        <v>1</v>
      </c>
      <c r="T22" s="218">
        <f>_xlfn.XLOOKUP(P22,Tabella1246[Inizio],Tabella1246[Valore],,-1)</f>
        <v>1</v>
      </c>
      <c r="U22" s="205">
        <f t="shared" si="0"/>
        <v>1</v>
      </c>
    </row>
    <row r="23" spans="1:21" ht="21" x14ac:dyDescent="0.2">
      <c r="A23" s="441"/>
      <c r="B23" s="433"/>
      <c r="C23" s="435"/>
      <c r="D23" s="437" t="s">
        <v>715</v>
      </c>
      <c r="E23" s="231" t="s">
        <v>488</v>
      </c>
      <c r="F23" s="127" t="s">
        <v>710</v>
      </c>
      <c r="G23" s="226" t="s">
        <v>489</v>
      </c>
      <c r="H23" s="127">
        <v>16</v>
      </c>
      <c r="I23" s="127">
        <v>0</v>
      </c>
      <c r="J23" s="144">
        <f t="shared" si="1"/>
        <v>0</v>
      </c>
      <c r="K23" s="141">
        <v>1.5</v>
      </c>
      <c r="L23" s="148">
        <f>_xlfn.XLOOKUP(H23,Tabella1[Inizio],Tabella1[Valore],,-1)</f>
        <v>6</v>
      </c>
      <c r="M23" s="165">
        <v>0.5</v>
      </c>
      <c r="N23" s="151">
        <f>_xlfn.XLOOKUP(J23,Tabella12[Inizio],Tabella12[Valore],,-1)</f>
        <v>1</v>
      </c>
      <c r="O23" s="155">
        <v>3</v>
      </c>
      <c r="P23" s="148">
        <v>2</v>
      </c>
      <c r="Q23" s="185">
        <v>4</v>
      </c>
      <c r="R23" s="179">
        <f>L23*P23*Q23</f>
        <v>48</v>
      </c>
      <c r="S23" s="217">
        <f>_xlfn.XLOOKUP(L23,Tabella1246[Inizio],Tabella1246[Valore],,-1)</f>
        <v>3</v>
      </c>
      <c r="T23" s="218">
        <f>_xlfn.XLOOKUP(P23,Tabella1246[Inizio],Tabella1246[Valore],,-1)</f>
        <v>1</v>
      </c>
      <c r="U23" s="207">
        <f t="shared" si="0"/>
        <v>3</v>
      </c>
    </row>
    <row r="24" spans="1:21" ht="21" x14ac:dyDescent="0.2">
      <c r="A24" s="441"/>
      <c r="B24" s="433"/>
      <c r="C24" s="435"/>
      <c r="D24" s="437"/>
      <c r="E24" s="231" t="s">
        <v>712</v>
      </c>
      <c r="F24" s="127" t="s">
        <v>710</v>
      </c>
      <c r="G24" s="226" t="s">
        <v>489</v>
      </c>
      <c r="H24" s="127">
        <v>5</v>
      </c>
      <c r="I24" s="127">
        <v>0</v>
      </c>
      <c r="J24" s="144">
        <f t="shared" si="1"/>
        <v>0</v>
      </c>
      <c r="K24" s="141">
        <v>1.4</v>
      </c>
      <c r="L24" s="148">
        <f>_xlfn.XLOOKUP(H24,Tabella1[Inizio],Tabella1[Valore],,-1)</f>
        <v>3</v>
      </c>
      <c r="M24" s="165">
        <v>0.5</v>
      </c>
      <c r="N24" s="151">
        <f>_xlfn.XLOOKUP(J24,Tabella12[Inizio],Tabella12[Valore],,-1)</f>
        <v>1</v>
      </c>
      <c r="O24" s="155">
        <v>3</v>
      </c>
      <c r="P24" s="148">
        <v>2</v>
      </c>
      <c r="Q24" s="187">
        <v>4</v>
      </c>
      <c r="R24" s="179">
        <f>L24*P24*Q24</f>
        <v>24</v>
      </c>
      <c r="S24" s="216">
        <f>_xlfn.XLOOKUP(L24,Tabella1246[Inizio],Tabella1246[Valore],,-1)</f>
        <v>2</v>
      </c>
      <c r="T24" s="218">
        <f>_xlfn.XLOOKUP(P24,Tabella1246[Inizio],Tabella1246[Valore],,-1)</f>
        <v>1</v>
      </c>
      <c r="U24" s="205">
        <f t="shared" si="0"/>
        <v>2</v>
      </c>
    </row>
    <row r="25" spans="1:21" ht="21" x14ac:dyDescent="0.2">
      <c r="A25" s="441"/>
      <c r="B25" s="433"/>
      <c r="C25" s="435"/>
      <c r="D25" s="437"/>
      <c r="E25" s="231" t="s">
        <v>713</v>
      </c>
      <c r="F25" s="127" t="s">
        <v>813</v>
      </c>
      <c r="G25" s="226" t="s">
        <v>474</v>
      </c>
      <c r="H25" s="127">
        <v>1</v>
      </c>
      <c r="I25" s="127">
        <v>0</v>
      </c>
      <c r="J25" s="144">
        <f t="shared" si="1"/>
        <v>0</v>
      </c>
      <c r="K25" s="141">
        <v>1.5</v>
      </c>
      <c r="L25" s="148">
        <f>_xlfn.XLOOKUP(H25,Tabella1[Inizio],Tabella1[Valore],,-1)</f>
        <v>1</v>
      </c>
      <c r="M25" s="165">
        <v>0.5</v>
      </c>
      <c r="N25" s="151">
        <f>_xlfn.XLOOKUP(J25,Tabella12[Inizio],Tabella12[Valore],,-1)</f>
        <v>1</v>
      </c>
      <c r="O25" s="155">
        <v>3</v>
      </c>
      <c r="P25" s="148">
        <v>2</v>
      </c>
      <c r="Q25" s="187">
        <v>3</v>
      </c>
      <c r="R25" s="179">
        <f>L25*P25*Q25</f>
        <v>6</v>
      </c>
      <c r="S25" s="216">
        <f>_xlfn.XLOOKUP(L25,Tabella1246[Inizio],Tabella1246[Valore],,-1)</f>
        <v>1</v>
      </c>
      <c r="T25" s="218">
        <f>_xlfn.XLOOKUP(P25,Tabella1246[Inizio],Tabella1246[Valore],,-1)</f>
        <v>1</v>
      </c>
      <c r="U25" s="205">
        <f t="shared" si="0"/>
        <v>1</v>
      </c>
    </row>
    <row r="26" spans="1:21" ht="21" x14ac:dyDescent="0.2">
      <c r="A26" s="441"/>
      <c r="B26" s="433"/>
      <c r="C26" s="435"/>
      <c r="D26" s="231" t="s">
        <v>142</v>
      </c>
      <c r="E26" s="231" t="s">
        <v>493</v>
      </c>
      <c r="F26" s="127" t="s">
        <v>494</v>
      </c>
      <c r="G26" s="226" t="s">
        <v>714</v>
      </c>
      <c r="H26" s="127">
        <v>1</v>
      </c>
      <c r="I26" s="127">
        <v>0</v>
      </c>
      <c r="J26" s="144">
        <f t="shared" si="1"/>
        <v>0</v>
      </c>
      <c r="K26" s="141">
        <v>3</v>
      </c>
      <c r="L26" s="148">
        <f>_xlfn.XLOOKUP(H26,Tabella1[Inizio],Tabella1[Valore],,-1)</f>
        <v>1</v>
      </c>
      <c r="M26" s="165">
        <v>0.5</v>
      </c>
      <c r="N26" s="151">
        <f>_xlfn.XLOOKUP(J26,Tabella12[Inizio],Tabella12[Valore],,-1)</f>
        <v>1</v>
      </c>
      <c r="O26" s="155">
        <v>4</v>
      </c>
      <c r="P26" s="148">
        <v>2.5</v>
      </c>
      <c r="Q26" s="187">
        <v>4</v>
      </c>
      <c r="R26" s="179">
        <f>L26*P26*Q26</f>
        <v>10</v>
      </c>
      <c r="S26" s="216">
        <f>_xlfn.XLOOKUP(L26,Tabella1246[Inizio],Tabella1246[Valore],,-1)</f>
        <v>1</v>
      </c>
      <c r="T26" s="218">
        <f>_xlfn.XLOOKUP(P26,Tabella1246[Inizio],Tabella1246[Valore],,-1)</f>
        <v>1</v>
      </c>
      <c r="U26" s="205">
        <f t="shared" si="0"/>
        <v>1</v>
      </c>
    </row>
    <row r="27" spans="1:21" ht="21" x14ac:dyDescent="0.2">
      <c r="A27" s="441"/>
      <c r="B27" s="433"/>
      <c r="C27" s="436"/>
      <c r="D27" s="237" t="s">
        <v>143</v>
      </c>
      <c r="E27" s="237" t="s">
        <v>489</v>
      </c>
      <c r="F27" s="129" t="s">
        <v>495</v>
      </c>
      <c r="G27" s="229" t="s">
        <v>707</v>
      </c>
      <c r="H27" s="129">
        <v>3</v>
      </c>
      <c r="I27" s="129">
        <v>0</v>
      </c>
      <c r="J27" s="146">
        <f t="shared" si="1"/>
        <v>0</v>
      </c>
      <c r="K27" s="142">
        <v>2</v>
      </c>
      <c r="L27" s="149">
        <f>_xlfn.XLOOKUP(H27,Tabella1[Inizio],Tabella1[Valore],,-1)</f>
        <v>2</v>
      </c>
      <c r="M27" s="166">
        <v>0.5</v>
      </c>
      <c r="N27" s="152">
        <f>_xlfn.XLOOKUP(J27,Tabella12[Inizio],Tabella12[Valore],,-1)</f>
        <v>1</v>
      </c>
      <c r="O27" s="167">
        <v>5</v>
      </c>
      <c r="P27" s="149">
        <v>3</v>
      </c>
      <c r="Q27" s="186">
        <v>4</v>
      </c>
      <c r="R27" s="180">
        <f>L27*P27*Q27</f>
        <v>24</v>
      </c>
      <c r="S27" s="216">
        <f>_xlfn.XLOOKUP(L27,Tabella1246[Inizio],Tabella1246[Valore],,-1)</f>
        <v>1</v>
      </c>
      <c r="T27" s="218">
        <f>_xlfn.XLOOKUP(P27,Tabella1246[Inizio],Tabella1246[Valore],,-1)</f>
        <v>2</v>
      </c>
      <c r="U27" s="205">
        <f t="shared" si="0"/>
        <v>2</v>
      </c>
    </row>
    <row r="28" spans="1:21" ht="21" x14ac:dyDescent="0.2">
      <c r="A28" s="441"/>
      <c r="B28" s="433"/>
      <c r="C28" s="413" t="s">
        <v>716</v>
      </c>
      <c r="D28" s="443" t="s">
        <v>144</v>
      </c>
      <c r="E28" s="231" t="s">
        <v>496</v>
      </c>
      <c r="F28" s="127" t="s">
        <v>491</v>
      </c>
      <c r="G28" s="226" t="s">
        <v>497</v>
      </c>
      <c r="H28" s="230">
        <v>4</v>
      </c>
      <c r="I28" s="128">
        <v>0</v>
      </c>
      <c r="J28" s="145">
        <f t="shared" si="1"/>
        <v>0</v>
      </c>
      <c r="K28" s="143">
        <v>2</v>
      </c>
      <c r="L28" s="147">
        <f>_xlfn.XLOOKUP(H28,Tabella1[Inizio],Tabella1[Valore],,-1)</f>
        <v>2</v>
      </c>
      <c r="M28" s="164">
        <v>0.5</v>
      </c>
      <c r="N28" s="150">
        <f>_xlfn.XLOOKUP(J28,Tabella12[Inizio],Tabella12[Valore],,-1)</f>
        <v>1</v>
      </c>
      <c r="O28" s="153">
        <v>4</v>
      </c>
      <c r="P28" s="147">
        <v>2.5</v>
      </c>
      <c r="Q28" s="184">
        <v>4</v>
      </c>
      <c r="R28" s="178">
        <f>L28*P28*Q28</f>
        <v>20</v>
      </c>
      <c r="S28" s="216">
        <f>_xlfn.XLOOKUP(L28,Tabella1246[Inizio],Tabella1246[Valore],,-1)</f>
        <v>1</v>
      </c>
      <c r="T28" s="218">
        <f>_xlfn.XLOOKUP(P28,Tabella1246[Inizio],Tabella1246[Valore],,-1)</f>
        <v>1</v>
      </c>
      <c r="U28" s="205">
        <f t="shared" si="0"/>
        <v>1</v>
      </c>
    </row>
    <row r="29" spans="1:21" ht="21" x14ac:dyDescent="0.2">
      <c r="A29" s="441"/>
      <c r="B29" s="433"/>
      <c r="C29" s="435"/>
      <c r="D29" s="336"/>
      <c r="E29" s="231" t="s">
        <v>498</v>
      </c>
      <c r="F29" s="127" t="s">
        <v>490</v>
      </c>
      <c r="G29" s="226" t="s">
        <v>717</v>
      </c>
      <c r="H29" s="231">
        <v>12</v>
      </c>
      <c r="I29" s="127">
        <v>0</v>
      </c>
      <c r="J29" s="144">
        <f t="shared" si="1"/>
        <v>0</v>
      </c>
      <c r="K29" s="141">
        <v>1.5</v>
      </c>
      <c r="L29" s="148">
        <f>_xlfn.XLOOKUP(H29,Tabella1[Inizio],Tabella1[Valore],,-1)</f>
        <v>5</v>
      </c>
      <c r="M29" s="165">
        <v>0.5</v>
      </c>
      <c r="N29" s="151">
        <f>_xlfn.XLOOKUP(J29,Tabella12[Inizio],Tabella12[Valore],,-1)</f>
        <v>1</v>
      </c>
      <c r="O29" s="155">
        <v>3</v>
      </c>
      <c r="P29" s="148">
        <v>2</v>
      </c>
      <c r="Q29" s="185">
        <v>3</v>
      </c>
      <c r="R29" s="179">
        <f>L29*P29*Q29</f>
        <v>30</v>
      </c>
      <c r="S29" s="217">
        <f>_xlfn.XLOOKUP(L29,Tabella1246[Inizio],Tabella1246[Valore],,-1)</f>
        <v>3</v>
      </c>
      <c r="T29" s="218">
        <f>_xlfn.XLOOKUP(P29,Tabella1246[Inizio],Tabella1246[Valore],,-1)</f>
        <v>1</v>
      </c>
      <c r="U29" s="207">
        <f t="shared" si="0"/>
        <v>3</v>
      </c>
    </row>
    <row r="30" spans="1:21" ht="21" x14ac:dyDescent="0.2">
      <c r="A30" s="441"/>
      <c r="B30" s="433"/>
      <c r="C30" s="435"/>
      <c r="D30" s="336" t="s">
        <v>145</v>
      </c>
      <c r="E30" s="231" t="s">
        <v>469</v>
      </c>
      <c r="F30" s="127" t="s">
        <v>500</v>
      </c>
      <c r="G30" s="226" t="s">
        <v>291</v>
      </c>
      <c r="H30" s="231">
        <v>2</v>
      </c>
      <c r="I30" s="127">
        <v>0</v>
      </c>
      <c r="J30" s="144">
        <f t="shared" si="1"/>
        <v>0</v>
      </c>
      <c r="K30" s="141">
        <v>1.25</v>
      </c>
      <c r="L30" s="148">
        <f>_xlfn.XLOOKUP(H30,Tabella1[Inizio],Tabella1[Valore],,-1)</f>
        <v>2</v>
      </c>
      <c r="M30" s="165">
        <v>0.5</v>
      </c>
      <c r="N30" s="151">
        <f>_xlfn.XLOOKUP(J30,Tabella12[Inizio],Tabella12[Valore],,-1)</f>
        <v>1</v>
      </c>
      <c r="O30" s="155">
        <v>4</v>
      </c>
      <c r="P30" s="148">
        <v>2.5</v>
      </c>
      <c r="Q30" s="185">
        <v>4</v>
      </c>
      <c r="R30" s="179">
        <f>L30*P30*Q30</f>
        <v>20</v>
      </c>
      <c r="S30" s="216">
        <f>_xlfn.XLOOKUP(L30,Tabella1246[Inizio],Tabella1246[Valore],,-1)</f>
        <v>1</v>
      </c>
      <c r="T30" s="218">
        <f>_xlfn.XLOOKUP(P30,Tabella1246[Inizio],Tabella1246[Valore],,-1)</f>
        <v>1</v>
      </c>
      <c r="U30" s="205">
        <f t="shared" si="0"/>
        <v>1</v>
      </c>
    </row>
    <row r="31" spans="1:21" ht="21" x14ac:dyDescent="0.2">
      <c r="A31" s="441"/>
      <c r="B31" s="433"/>
      <c r="C31" s="436"/>
      <c r="D31" s="438"/>
      <c r="E31" s="237" t="s">
        <v>502</v>
      </c>
      <c r="F31" s="129" t="s">
        <v>710</v>
      </c>
      <c r="G31" s="229" t="s">
        <v>501</v>
      </c>
      <c r="H31" s="237">
        <v>7</v>
      </c>
      <c r="I31" s="129">
        <v>1</v>
      </c>
      <c r="J31" s="146">
        <f t="shared" si="1"/>
        <v>0.14285714285714285</v>
      </c>
      <c r="K31" s="142">
        <v>1.2857000000000001</v>
      </c>
      <c r="L31" s="149">
        <f>_xlfn.XLOOKUP(H31,Tabella1[Inizio],Tabella1[Valore],,-1)</f>
        <v>3</v>
      </c>
      <c r="M31" s="166">
        <v>0.5</v>
      </c>
      <c r="N31" s="152">
        <f>_xlfn.XLOOKUP(J31,Tabella12[Inizio],Tabella12[Valore],,-1)</f>
        <v>2</v>
      </c>
      <c r="O31" s="167">
        <v>3</v>
      </c>
      <c r="P31" s="149">
        <v>2.5</v>
      </c>
      <c r="Q31" s="186">
        <v>3</v>
      </c>
      <c r="R31" s="180">
        <f>L31*P31*Q31</f>
        <v>22.5</v>
      </c>
      <c r="S31" s="216">
        <f>_xlfn.XLOOKUP(L31,Tabella1246[Inizio],Tabella1246[Valore],,-1)</f>
        <v>2</v>
      </c>
      <c r="T31" s="218">
        <f>_xlfn.XLOOKUP(P31,Tabella1246[Inizio],Tabella1246[Valore],,-1)</f>
        <v>1</v>
      </c>
      <c r="U31" s="205">
        <f t="shared" si="0"/>
        <v>2</v>
      </c>
    </row>
    <row r="32" spans="1:21" ht="21" x14ac:dyDescent="0.2">
      <c r="A32" s="441"/>
      <c r="B32" s="433"/>
      <c r="C32" s="323" t="s">
        <v>609</v>
      </c>
      <c r="D32" s="329" t="s">
        <v>180</v>
      </c>
      <c r="E32" s="128" t="s">
        <v>504</v>
      </c>
      <c r="F32" s="128" t="s">
        <v>491</v>
      </c>
      <c r="G32" s="227" t="s">
        <v>718</v>
      </c>
      <c r="H32" s="230">
        <v>4</v>
      </c>
      <c r="I32" s="128">
        <v>0</v>
      </c>
      <c r="J32" s="145">
        <f t="shared" si="1"/>
        <v>0</v>
      </c>
      <c r="K32" s="143">
        <v>3.75</v>
      </c>
      <c r="L32" s="147">
        <f>_xlfn.XLOOKUP(H32,Tabella1[Inizio],Tabella1[Valore],,-1)</f>
        <v>2</v>
      </c>
      <c r="M32" s="164">
        <v>0.5</v>
      </c>
      <c r="N32" s="150">
        <f>_xlfn.XLOOKUP(J32,Tabella12[Inizio],Tabella12[Valore],,-1)</f>
        <v>1</v>
      </c>
      <c r="O32" s="153">
        <v>4</v>
      </c>
      <c r="P32" s="147">
        <v>2.5</v>
      </c>
      <c r="Q32" s="184">
        <v>4</v>
      </c>
      <c r="R32" s="178">
        <f>L32*P32*Q32</f>
        <v>20</v>
      </c>
      <c r="S32" s="216">
        <f>_xlfn.XLOOKUP(L32,Tabella1246[Inizio],Tabella1246[Valore],,-1)</f>
        <v>1</v>
      </c>
      <c r="T32" s="218">
        <f>_xlfn.XLOOKUP(P32,Tabella1246[Inizio],Tabella1246[Valore],,-1)</f>
        <v>1</v>
      </c>
      <c r="U32" s="205">
        <f t="shared" si="0"/>
        <v>1</v>
      </c>
    </row>
    <row r="33" spans="1:21" ht="21" x14ac:dyDescent="0.2">
      <c r="A33" s="441"/>
      <c r="B33" s="433"/>
      <c r="C33" s="324"/>
      <c r="D33" s="330"/>
      <c r="E33" s="127" t="s">
        <v>505</v>
      </c>
      <c r="F33" s="127" t="s">
        <v>706</v>
      </c>
      <c r="G33" s="226" t="s">
        <v>506</v>
      </c>
      <c r="H33" s="231">
        <v>1</v>
      </c>
      <c r="I33" s="127">
        <v>0</v>
      </c>
      <c r="J33" s="144">
        <f t="shared" si="1"/>
        <v>0</v>
      </c>
      <c r="K33" s="141">
        <v>1.5</v>
      </c>
      <c r="L33" s="148">
        <f>_xlfn.XLOOKUP(H33,Tabella1[Inizio],Tabella1[Valore],,-1)</f>
        <v>1</v>
      </c>
      <c r="M33" s="165">
        <v>0.5</v>
      </c>
      <c r="N33" s="151">
        <f>_xlfn.XLOOKUP(J33,Tabella12[Inizio],Tabella12[Valore],,-1)</f>
        <v>1</v>
      </c>
      <c r="O33" s="155">
        <v>5</v>
      </c>
      <c r="P33" s="148">
        <v>3</v>
      </c>
      <c r="Q33" s="185">
        <v>4</v>
      </c>
      <c r="R33" s="179">
        <f>L33*P33*Q33</f>
        <v>12</v>
      </c>
      <c r="S33" s="216">
        <f>_xlfn.XLOOKUP(L33,Tabella1246[Inizio],Tabella1246[Valore],,-1)</f>
        <v>1</v>
      </c>
      <c r="T33" s="218">
        <f>_xlfn.XLOOKUP(P33,Tabella1246[Inizio],Tabella1246[Valore],,-1)</f>
        <v>2</v>
      </c>
      <c r="U33" s="205">
        <f t="shared" si="0"/>
        <v>2</v>
      </c>
    </row>
    <row r="34" spans="1:21" ht="21" x14ac:dyDescent="0.2">
      <c r="A34" s="441"/>
      <c r="B34" s="433"/>
      <c r="C34" s="324"/>
      <c r="D34" s="226" t="s">
        <v>146</v>
      </c>
      <c r="E34" s="127" t="s">
        <v>379</v>
      </c>
      <c r="F34" s="127" t="s">
        <v>503</v>
      </c>
      <c r="G34" s="226" t="s">
        <v>506</v>
      </c>
      <c r="H34" s="231">
        <v>4</v>
      </c>
      <c r="I34" s="127">
        <v>2</v>
      </c>
      <c r="J34" s="144">
        <f t="shared" si="1"/>
        <v>0.5</v>
      </c>
      <c r="K34" s="141">
        <v>2.5</v>
      </c>
      <c r="L34" s="148">
        <f>_xlfn.XLOOKUP(H34,Tabella1[Inizio],Tabella1[Valore],,-1)</f>
        <v>2</v>
      </c>
      <c r="M34" s="165">
        <v>0.5</v>
      </c>
      <c r="N34" s="151">
        <f>_xlfn.XLOOKUP(J34,Tabella12[Inizio],Tabella12[Valore],,-1)</f>
        <v>5</v>
      </c>
      <c r="O34" s="155">
        <v>4</v>
      </c>
      <c r="P34" s="148">
        <v>4.5</v>
      </c>
      <c r="Q34" s="185">
        <v>4</v>
      </c>
      <c r="R34" s="179">
        <f>L34*P34*Q34</f>
        <v>36</v>
      </c>
      <c r="S34" s="216">
        <f>_xlfn.XLOOKUP(L34,Tabella1246[Inizio],Tabella1246[Valore],,-1)</f>
        <v>1</v>
      </c>
      <c r="T34" s="218">
        <f>_xlfn.XLOOKUP(P34,Tabella1246[Inizio],Tabella1246[Valore],,-1)</f>
        <v>2</v>
      </c>
      <c r="U34" s="205">
        <f t="shared" si="0"/>
        <v>2</v>
      </c>
    </row>
    <row r="35" spans="1:21" ht="21" x14ac:dyDescent="0.2">
      <c r="A35" s="441"/>
      <c r="B35" s="433"/>
      <c r="C35" s="324"/>
      <c r="D35" s="226" t="s">
        <v>147</v>
      </c>
      <c r="E35" s="127" t="s">
        <v>507</v>
      </c>
      <c r="F35" s="127" t="s">
        <v>508</v>
      </c>
      <c r="G35" s="226" t="s">
        <v>506</v>
      </c>
      <c r="H35" s="231">
        <v>4</v>
      </c>
      <c r="I35" s="127">
        <v>0</v>
      </c>
      <c r="J35" s="144">
        <f t="shared" si="1"/>
        <v>0</v>
      </c>
      <c r="K35" s="141">
        <v>2.25</v>
      </c>
      <c r="L35" s="148">
        <f>_xlfn.XLOOKUP(H35,Tabella1[Inizio],Tabella1[Valore],,-1)</f>
        <v>2</v>
      </c>
      <c r="M35" s="165">
        <v>0.5</v>
      </c>
      <c r="N35" s="151">
        <f>_xlfn.XLOOKUP(J35,Tabella12[Inizio],Tabella12[Valore],,-1)</f>
        <v>1</v>
      </c>
      <c r="O35" s="155">
        <v>4</v>
      </c>
      <c r="P35" s="148">
        <v>2.5</v>
      </c>
      <c r="Q35" s="185">
        <v>4</v>
      </c>
      <c r="R35" s="179">
        <f>L35*P35*Q35</f>
        <v>20</v>
      </c>
      <c r="S35" s="216">
        <f>_xlfn.XLOOKUP(L35,Tabella1246[Inizio],Tabella1246[Valore],,-1)</f>
        <v>1</v>
      </c>
      <c r="T35" s="218">
        <f>_xlfn.XLOOKUP(P35,Tabella1246[Inizio],Tabella1246[Valore],,-1)</f>
        <v>1</v>
      </c>
      <c r="U35" s="205">
        <f t="shared" si="0"/>
        <v>1</v>
      </c>
    </row>
    <row r="36" spans="1:21" ht="21" x14ac:dyDescent="0.2">
      <c r="A36" s="441"/>
      <c r="B36" s="433"/>
      <c r="C36" s="324"/>
      <c r="D36" s="330" t="s">
        <v>141</v>
      </c>
      <c r="E36" s="127" t="s">
        <v>482</v>
      </c>
      <c r="F36" s="127" t="s">
        <v>480</v>
      </c>
      <c r="G36" s="226" t="s">
        <v>510</v>
      </c>
      <c r="H36" s="231">
        <v>3</v>
      </c>
      <c r="I36" s="127">
        <v>0</v>
      </c>
      <c r="J36" s="144">
        <f t="shared" si="1"/>
        <v>0</v>
      </c>
      <c r="K36" s="141">
        <v>1.8333299999999999</v>
      </c>
      <c r="L36" s="148">
        <f>_xlfn.XLOOKUP(H36,Tabella1[Inizio],Tabella1[Valore],,-1)</f>
        <v>2</v>
      </c>
      <c r="M36" s="165">
        <v>0.5</v>
      </c>
      <c r="N36" s="151">
        <f>_xlfn.XLOOKUP(J36,Tabella12[Inizio],Tabella12[Valore],,-1)</f>
        <v>1</v>
      </c>
      <c r="O36" s="155">
        <v>4</v>
      </c>
      <c r="P36" s="148">
        <v>2.5</v>
      </c>
      <c r="Q36" s="185">
        <v>2</v>
      </c>
      <c r="R36" s="179">
        <f>L36*P36*Q36</f>
        <v>10</v>
      </c>
      <c r="S36" s="216">
        <f>_xlfn.XLOOKUP(L36,Tabella1246[Inizio],Tabella1246[Valore],,-1)</f>
        <v>1</v>
      </c>
      <c r="T36" s="218">
        <f>_xlfn.XLOOKUP(P36,Tabella1246[Inizio],Tabella1246[Valore],,-1)</f>
        <v>1</v>
      </c>
      <c r="U36" s="205">
        <f t="shared" ref="U36:U67" si="2">S36*T36</f>
        <v>1</v>
      </c>
    </row>
    <row r="37" spans="1:21" ht="21" x14ac:dyDescent="0.2">
      <c r="A37" s="441"/>
      <c r="B37" s="433"/>
      <c r="C37" s="324"/>
      <c r="D37" s="330"/>
      <c r="E37" s="127" t="s">
        <v>509</v>
      </c>
      <c r="F37" s="127" t="s">
        <v>485</v>
      </c>
      <c r="G37" s="226" t="s">
        <v>360</v>
      </c>
      <c r="H37" s="231">
        <v>4</v>
      </c>
      <c r="I37" s="127">
        <v>0</v>
      </c>
      <c r="J37" s="144">
        <f t="shared" si="1"/>
        <v>0</v>
      </c>
      <c r="K37" s="141">
        <v>1.625</v>
      </c>
      <c r="L37" s="148">
        <f>_xlfn.XLOOKUP(H37,Tabella1[Inizio],Tabella1[Valore],,-1)</f>
        <v>2</v>
      </c>
      <c r="M37" s="165">
        <v>0.5</v>
      </c>
      <c r="N37" s="151">
        <f>_xlfn.XLOOKUP(J37,Tabella12[Inizio],Tabella12[Valore],,-1)</f>
        <v>1</v>
      </c>
      <c r="O37" s="155">
        <v>4</v>
      </c>
      <c r="P37" s="148">
        <v>2.5</v>
      </c>
      <c r="Q37" s="185">
        <v>4</v>
      </c>
      <c r="R37" s="179">
        <f>L37*P37*Q37</f>
        <v>20</v>
      </c>
      <c r="S37" s="216">
        <f>_xlfn.XLOOKUP(L37,Tabella1246[Inizio],Tabella1246[Valore],,-1)</f>
        <v>1</v>
      </c>
      <c r="T37" s="218">
        <f>_xlfn.XLOOKUP(P37,Tabella1246[Inizio],Tabella1246[Valore],,-1)</f>
        <v>1</v>
      </c>
      <c r="U37" s="205">
        <f t="shared" si="2"/>
        <v>1</v>
      </c>
    </row>
    <row r="38" spans="1:21" ht="21" x14ac:dyDescent="0.2">
      <c r="A38" s="441"/>
      <c r="B38" s="433"/>
      <c r="C38" s="325"/>
      <c r="D38" s="229" t="s">
        <v>148</v>
      </c>
      <c r="E38" s="129" t="s">
        <v>511</v>
      </c>
      <c r="F38" s="129" t="s">
        <v>490</v>
      </c>
      <c r="G38" s="229" t="s">
        <v>719</v>
      </c>
      <c r="H38" s="237">
        <v>9</v>
      </c>
      <c r="I38" s="129">
        <v>0</v>
      </c>
      <c r="J38" s="146">
        <f t="shared" si="1"/>
        <v>0</v>
      </c>
      <c r="K38" s="142">
        <v>1.388889</v>
      </c>
      <c r="L38" s="149">
        <f>_xlfn.XLOOKUP(H38,Tabella1[Inizio],Tabella1[Valore],,-1)</f>
        <v>4</v>
      </c>
      <c r="M38" s="166">
        <v>0.5</v>
      </c>
      <c r="N38" s="152">
        <f>_xlfn.XLOOKUP(J38,Tabella12[Inizio],Tabella12[Valore],,-1)</f>
        <v>1</v>
      </c>
      <c r="O38" s="167">
        <v>3</v>
      </c>
      <c r="P38" s="149">
        <v>2</v>
      </c>
      <c r="Q38" s="186">
        <v>2</v>
      </c>
      <c r="R38" s="180">
        <f>L38*P38*Q38</f>
        <v>16</v>
      </c>
      <c r="S38" s="216">
        <f>_xlfn.XLOOKUP(L38,Tabella1246[Inizio],Tabella1246[Valore],,-1)</f>
        <v>2</v>
      </c>
      <c r="T38" s="218">
        <f>_xlfn.XLOOKUP(P38,Tabella1246[Inizio],Tabella1246[Valore],,-1)</f>
        <v>1</v>
      </c>
      <c r="U38" s="205">
        <f t="shared" si="2"/>
        <v>2</v>
      </c>
    </row>
    <row r="39" spans="1:21" ht="21" x14ac:dyDescent="0.2">
      <c r="A39" s="441"/>
      <c r="B39" s="433"/>
      <c r="C39" s="323" t="s">
        <v>149</v>
      </c>
      <c r="D39" s="443" t="s">
        <v>150</v>
      </c>
      <c r="E39" s="128" t="s">
        <v>512</v>
      </c>
      <c r="F39" s="128" t="s">
        <v>508</v>
      </c>
      <c r="G39" s="128" t="s">
        <v>497</v>
      </c>
      <c r="H39" s="230">
        <v>2</v>
      </c>
      <c r="I39" s="128">
        <v>0</v>
      </c>
      <c r="J39" s="145">
        <f t="shared" si="1"/>
        <v>0</v>
      </c>
      <c r="K39" s="143">
        <v>2.5</v>
      </c>
      <c r="L39" s="147">
        <f>_xlfn.XLOOKUP(H39,Tabella1[Inizio],Tabella1[Valore],,-1)</f>
        <v>2</v>
      </c>
      <c r="M39" s="164">
        <v>0.5</v>
      </c>
      <c r="N39" s="150">
        <f>_xlfn.XLOOKUP(J39,Tabella12[Inizio],Tabella12[Valore],,-1)</f>
        <v>1</v>
      </c>
      <c r="O39" s="153">
        <v>4</v>
      </c>
      <c r="P39" s="147">
        <v>2.5</v>
      </c>
      <c r="Q39" s="184">
        <v>4</v>
      </c>
      <c r="R39" s="178">
        <f>L39*P39*Q39</f>
        <v>20</v>
      </c>
      <c r="S39" s="216">
        <f>_xlfn.XLOOKUP(L39,Tabella1246[Inizio],Tabella1246[Valore],,-1)</f>
        <v>1</v>
      </c>
      <c r="T39" s="218">
        <f>_xlfn.XLOOKUP(P39,Tabella1246[Inizio],Tabella1246[Valore],,-1)</f>
        <v>1</v>
      </c>
      <c r="U39" s="205">
        <f t="shared" si="2"/>
        <v>1</v>
      </c>
    </row>
    <row r="40" spans="1:21" ht="21" x14ac:dyDescent="0.2">
      <c r="A40" s="441"/>
      <c r="B40" s="433"/>
      <c r="C40" s="324"/>
      <c r="D40" s="336"/>
      <c r="E40" s="127" t="s">
        <v>513</v>
      </c>
      <c r="F40" s="127" t="s">
        <v>514</v>
      </c>
      <c r="G40" s="127" t="s">
        <v>499</v>
      </c>
      <c r="H40" s="231">
        <v>5</v>
      </c>
      <c r="I40" s="127">
        <v>0</v>
      </c>
      <c r="J40" s="144">
        <f t="shared" si="1"/>
        <v>0</v>
      </c>
      <c r="K40" s="141">
        <v>1.6</v>
      </c>
      <c r="L40" s="148">
        <f>_xlfn.XLOOKUP(H40,Tabella1[Inizio],Tabella1[Valore],,-1)</f>
        <v>3</v>
      </c>
      <c r="M40" s="165">
        <v>0.5</v>
      </c>
      <c r="N40" s="151">
        <f>_xlfn.XLOOKUP(J40,Tabella12[Inizio],Tabella12[Valore],,-1)</f>
        <v>1</v>
      </c>
      <c r="O40" s="155">
        <v>3</v>
      </c>
      <c r="P40" s="148">
        <v>2</v>
      </c>
      <c r="Q40" s="185">
        <v>4</v>
      </c>
      <c r="R40" s="179">
        <f>L40*P40*Q40</f>
        <v>24</v>
      </c>
      <c r="S40" s="216">
        <f>_xlfn.XLOOKUP(L40,Tabella1246[Inizio],Tabella1246[Valore],,-1)</f>
        <v>2</v>
      </c>
      <c r="T40" s="218">
        <f>_xlfn.XLOOKUP(P40,Tabella1246[Inizio],Tabella1246[Valore],,-1)</f>
        <v>1</v>
      </c>
      <c r="U40" s="205">
        <f t="shared" si="2"/>
        <v>2</v>
      </c>
    </row>
    <row r="41" spans="1:21" ht="21" x14ac:dyDescent="0.2">
      <c r="A41" s="441"/>
      <c r="B41" s="433"/>
      <c r="C41" s="324"/>
      <c r="D41" s="336" t="s">
        <v>151</v>
      </c>
      <c r="E41" s="127" t="s">
        <v>475</v>
      </c>
      <c r="F41" s="127" t="s">
        <v>515</v>
      </c>
      <c r="G41" s="127" t="s">
        <v>476</v>
      </c>
      <c r="H41" s="231">
        <v>0</v>
      </c>
      <c r="I41" s="127">
        <v>0</v>
      </c>
      <c r="J41" s="144">
        <v>0</v>
      </c>
      <c r="K41" s="141">
        <v>0</v>
      </c>
      <c r="L41" s="148">
        <f>_xlfn.XLOOKUP(H41,Tabella1[Inizio],Tabella1[Valore],,-1)</f>
        <v>1</v>
      </c>
      <c r="M41" s="165">
        <v>0.5</v>
      </c>
      <c r="N41" s="151">
        <f>_xlfn.XLOOKUP(J41,Tabella12[Inizio],Tabella12[Valore],,-1)</f>
        <v>1</v>
      </c>
      <c r="O41" s="155">
        <v>2</v>
      </c>
      <c r="P41" s="148">
        <v>1.5</v>
      </c>
      <c r="Q41" s="185">
        <v>2</v>
      </c>
      <c r="R41" s="179">
        <f>L41*P41*Q41</f>
        <v>3</v>
      </c>
      <c r="S41" s="216">
        <f>_xlfn.XLOOKUP(L41,Tabella1246[Inizio],Tabella1246[Valore],,-1)</f>
        <v>1</v>
      </c>
      <c r="T41" s="218">
        <f>_xlfn.XLOOKUP(P41,Tabella1246[Inizio],Tabella1246[Valore],,-1)</f>
        <v>1</v>
      </c>
      <c r="U41" s="205">
        <f t="shared" si="2"/>
        <v>1</v>
      </c>
    </row>
    <row r="42" spans="1:21" ht="21" x14ac:dyDescent="0.2">
      <c r="A42" s="441"/>
      <c r="B42" s="433"/>
      <c r="C42" s="324"/>
      <c r="D42" s="336"/>
      <c r="E42" s="127" t="s">
        <v>516</v>
      </c>
      <c r="F42" s="127" t="s">
        <v>472</v>
      </c>
      <c r="G42" s="127" t="s">
        <v>473</v>
      </c>
      <c r="H42" s="231">
        <v>5</v>
      </c>
      <c r="I42" s="127">
        <v>0</v>
      </c>
      <c r="J42" s="144">
        <f t="shared" si="1"/>
        <v>0</v>
      </c>
      <c r="K42" s="141">
        <v>1.7</v>
      </c>
      <c r="L42" s="148">
        <f>_xlfn.XLOOKUP(H42,Tabella1[Inizio],Tabella1[Valore],,-1)</f>
        <v>3</v>
      </c>
      <c r="M42" s="165">
        <v>0.5</v>
      </c>
      <c r="N42" s="151">
        <f>_xlfn.XLOOKUP(J42,Tabella12[Inizio],Tabella12[Valore],,-1)</f>
        <v>1</v>
      </c>
      <c r="O42" s="155">
        <v>3</v>
      </c>
      <c r="P42" s="148">
        <v>2</v>
      </c>
      <c r="Q42" s="185">
        <v>3</v>
      </c>
      <c r="R42" s="179">
        <f>L42*P42*Q42</f>
        <v>18</v>
      </c>
      <c r="S42" s="216">
        <f>_xlfn.XLOOKUP(L42,Tabella1246[Inizio],Tabella1246[Valore],,-1)</f>
        <v>2</v>
      </c>
      <c r="T42" s="218">
        <f>_xlfn.XLOOKUP(P42,Tabella1246[Inizio],Tabella1246[Valore],,-1)</f>
        <v>1</v>
      </c>
      <c r="U42" s="205">
        <f t="shared" si="2"/>
        <v>2</v>
      </c>
    </row>
    <row r="43" spans="1:21" ht="21" x14ac:dyDescent="0.2">
      <c r="A43" s="441"/>
      <c r="B43" s="433"/>
      <c r="C43" s="324"/>
      <c r="D43" s="336" t="s">
        <v>141</v>
      </c>
      <c r="E43" s="127" t="s">
        <v>517</v>
      </c>
      <c r="F43" s="127" t="s">
        <v>480</v>
      </c>
      <c r="G43" s="127" t="s">
        <v>519</v>
      </c>
      <c r="H43" s="231">
        <v>3</v>
      </c>
      <c r="I43" s="127">
        <v>0</v>
      </c>
      <c r="J43" s="144">
        <f t="shared" si="1"/>
        <v>0</v>
      </c>
      <c r="K43" s="141">
        <v>2</v>
      </c>
      <c r="L43" s="148">
        <f>_xlfn.XLOOKUP(H43,Tabella1[Inizio],Tabella1[Valore],,-1)</f>
        <v>2</v>
      </c>
      <c r="M43" s="165">
        <v>0.5</v>
      </c>
      <c r="N43" s="151">
        <f>_xlfn.XLOOKUP(J43,Tabella12[Inizio],Tabella12[Valore],,-1)</f>
        <v>1</v>
      </c>
      <c r="O43" s="155">
        <v>4</v>
      </c>
      <c r="P43" s="148">
        <v>2.5</v>
      </c>
      <c r="Q43" s="185">
        <v>2</v>
      </c>
      <c r="R43" s="179">
        <f>L43*P43*Q43</f>
        <v>10</v>
      </c>
      <c r="S43" s="216">
        <f>_xlfn.XLOOKUP(L43,Tabella1246[Inizio],Tabella1246[Valore],,-1)</f>
        <v>1</v>
      </c>
      <c r="T43" s="218">
        <f>_xlfn.XLOOKUP(P43,Tabella1246[Inizio],Tabella1246[Valore],,-1)</f>
        <v>1</v>
      </c>
      <c r="U43" s="205">
        <f t="shared" si="2"/>
        <v>1</v>
      </c>
    </row>
    <row r="44" spans="1:21" ht="21" x14ac:dyDescent="0.2">
      <c r="A44" s="441"/>
      <c r="B44" s="433"/>
      <c r="C44" s="324"/>
      <c r="D44" s="336"/>
      <c r="E44" s="127" t="s">
        <v>517</v>
      </c>
      <c r="F44" s="127" t="s">
        <v>480</v>
      </c>
      <c r="G44" s="127" t="s">
        <v>520</v>
      </c>
      <c r="H44" s="231">
        <v>5</v>
      </c>
      <c r="I44" s="127">
        <v>0</v>
      </c>
      <c r="J44" s="144">
        <f t="shared" si="1"/>
        <v>0</v>
      </c>
      <c r="K44" s="141">
        <v>1.8</v>
      </c>
      <c r="L44" s="148">
        <f>_xlfn.XLOOKUP(H44,Tabella1[Inizio],Tabella1[Valore],,-1)</f>
        <v>3</v>
      </c>
      <c r="M44" s="165">
        <v>0.5</v>
      </c>
      <c r="N44" s="151">
        <f>_xlfn.XLOOKUP(J44,Tabella12[Inizio],Tabella12[Valore],,-1)</f>
        <v>1</v>
      </c>
      <c r="O44" s="155">
        <v>3</v>
      </c>
      <c r="P44" s="148">
        <v>2</v>
      </c>
      <c r="Q44" s="185">
        <v>2</v>
      </c>
      <c r="R44" s="179">
        <f>L44*P44*Q44</f>
        <v>12</v>
      </c>
      <c r="S44" s="216">
        <f>_xlfn.XLOOKUP(L44,Tabella1246[Inizio],Tabella1246[Valore],,-1)</f>
        <v>2</v>
      </c>
      <c r="T44" s="218">
        <f>_xlfn.XLOOKUP(P44,Tabella1246[Inizio],Tabella1246[Valore],,-1)</f>
        <v>1</v>
      </c>
      <c r="U44" s="205">
        <f t="shared" si="2"/>
        <v>2</v>
      </c>
    </row>
    <row r="45" spans="1:21" ht="21" x14ac:dyDescent="0.2">
      <c r="A45" s="441"/>
      <c r="B45" s="433"/>
      <c r="C45" s="324"/>
      <c r="D45" s="336"/>
      <c r="E45" s="127" t="s">
        <v>483</v>
      </c>
      <c r="F45" s="127" t="s">
        <v>480</v>
      </c>
      <c r="G45" s="127" t="s">
        <v>518</v>
      </c>
      <c r="H45" s="231">
        <v>8</v>
      </c>
      <c r="I45" s="127">
        <v>0</v>
      </c>
      <c r="J45" s="144">
        <f t="shared" si="1"/>
        <v>0</v>
      </c>
      <c r="K45" s="141">
        <v>2.0625</v>
      </c>
      <c r="L45" s="148">
        <f>_xlfn.XLOOKUP(H45,Tabella1[Inizio],Tabella1[Valore],,-1)</f>
        <v>4</v>
      </c>
      <c r="M45" s="165">
        <v>0.5</v>
      </c>
      <c r="N45" s="151">
        <f>_xlfn.XLOOKUP(J45,Tabella12[Inizio],Tabella12[Valore],,-1)</f>
        <v>1</v>
      </c>
      <c r="O45" s="155">
        <v>5</v>
      </c>
      <c r="P45" s="148">
        <v>3</v>
      </c>
      <c r="Q45" s="185">
        <v>2</v>
      </c>
      <c r="R45" s="179">
        <f>L45*P45*Q45</f>
        <v>24</v>
      </c>
      <c r="S45" s="216">
        <f>_xlfn.XLOOKUP(L45,Tabella1246[Inizio],Tabella1246[Valore],,-1)</f>
        <v>2</v>
      </c>
      <c r="T45" s="218">
        <f>_xlfn.XLOOKUP(P45,Tabella1246[Inizio],Tabella1246[Valore],,-1)</f>
        <v>2</v>
      </c>
      <c r="U45" s="207">
        <f t="shared" si="2"/>
        <v>4</v>
      </c>
    </row>
    <row r="46" spans="1:21" ht="21" x14ac:dyDescent="0.2">
      <c r="A46" s="441"/>
      <c r="B46" s="433"/>
      <c r="C46" s="324"/>
      <c r="D46" s="336" t="s">
        <v>152</v>
      </c>
      <c r="E46" s="127" t="s">
        <v>469</v>
      </c>
      <c r="F46" s="127" t="s">
        <v>521</v>
      </c>
      <c r="G46" s="127" t="s">
        <v>291</v>
      </c>
      <c r="H46" s="231">
        <v>3</v>
      </c>
      <c r="I46" s="127">
        <v>0</v>
      </c>
      <c r="J46" s="144">
        <f t="shared" si="1"/>
        <v>0</v>
      </c>
      <c r="K46" s="141">
        <v>1.1666666999999999</v>
      </c>
      <c r="L46" s="148">
        <f>_xlfn.XLOOKUP(H46,Tabella1[Inizio],Tabella1[Valore],,-1)</f>
        <v>2</v>
      </c>
      <c r="M46" s="165">
        <v>0.5</v>
      </c>
      <c r="N46" s="151">
        <f>_xlfn.XLOOKUP(J46,Tabella12[Inizio],Tabella12[Valore],,-1)</f>
        <v>1</v>
      </c>
      <c r="O46" s="155">
        <v>3</v>
      </c>
      <c r="P46" s="148">
        <v>2</v>
      </c>
      <c r="Q46" s="185">
        <v>4</v>
      </c>
      <c r="R46" s="179">
        <f>L46*P46*Q46</f>
        <v>16</v>
      </c>
      <c r="S46" s="216">
        <f>_xlfn.XLOOKUP(L46,Tabella1246[Inizio],Tabella1246[Valore],,-1)</f>
        <v>1</v>
      </c>
      <c r="T46" s="218">
        <f>_xlfn.XLOOKUP(P46,Tabella1246[Inizio],Tabella1246[Valore],,-1)</f>
        <v>1</v>
      </c>
      <c r="U46" s="205">
        <f t="shared" si="2"/>
        <v>1</v>
      </c>
    </row>
    <row r="47" spans="1:21" ht="21" x14ac:dyDescent="0.2">
      <c r="A47" s="441"/>
      <c r="B47" s="433"/>
      <c r="C47" s="324"/>
      <c r="D47" s="336"/>
      <c r="E47" s="127" t="s">
        <v>502</v>
      </c>
      <c r="F47" s="127" t="s">
        <v>521</v>
      </c>
      <c r="G47" s="127" t="s">
        <v>501</v>
      </c>
      <c r="H47" s="231">
        <v>1</v>
      </c>
      <c r="I47" s="127">
        <v>0</v>
      </c>
      <c r="J47" s="144">
        <f t="shared" si="1"/>
        <v>0</v>
      </c>
      <c r="K47" s="141">
        <v>1</v>
      </c>
      <c r="L47" s="148">
        <f>_xlfn.XLOOKUP(H47,Tabella1[Inizio],Tabella1[Valore],,-1)</f>
        <v>1</v>
      </c>
      <c r="M47" s="165">
        <v>0.5</v>
      </c>
      <c r="N47" s="151">
        <f>_xlfn.XLOOKUP(J47,Tabella12[Inizio],Tabella12[Valore],,-1)</f>
        <v>1</v>
      </c>
      <c r="O47" s="155">
        <v>2</v>
      </c>
      <c r="P47" s="148">
        <v>1.5</v>
      </c>
      <c r="Q47" s="185">
        <v>3</v>
      </c>
      <c r="R47" s="179">
        <f>L47*P47*Q47</f>
        <v>4.5</v>
      </c>
      <c r="S47" s="216">
        <f>_xlfn.XLOOKUP(L47,Tabella1246[Inizio],Tabella1246[Valore],,-1)</f>
        <v>1</v>
      </c>
      <c r="T47" s="218">
        <f>_xlfn.XLOOKUP(P47,Tabella1246[Inizio],Tabella1246[Valore],,-1)</f>
        <v>1</v>
      </c>
      <c r="U47" s="205">
        <f t="shared" si="2"/>
        <v>1</v>
      </c>
    </row>
    <row r="48" spans="1:21" ht="21" x14ac:dyDescent="0.2">
      <c r="A48" s="441"/>
      <c r="B48" s="433"/>
      <c r="C48" s="325"/>
      <c r="D48" s="232" t="s">
        <v>153</v>
      </c>
      <c r="E48" s="129" t="s">
        <v>352</v>
      </c>
      <c r="F48" s="129" t="s">
        <v>353</v>
      </c>
      <c r="G48" s="129" t="s">
        <v>241</v>
      </c>
      <c r="H48" s="237">
        <v>0</v>
      </c>
      <c r="I48" s="129">
        <v>0</v>
      </c>
      <c r="J48" s="146">
        <v>0</v>
      </c>
      <c r="K48" s="142">
        <v>0</v>
      </c>
      <c r="L48" s="149">
        <f>_xlfn.XLOOKUP(H48,Tabella1[Inizio],Tabella1[Valore],,-1)</f>
        <v>1</v>
      </c>
      <c r="M48" s="166">
        <v>0.5</v>
      </c>
      <c r="N48" s="152">
        <f>_xlfn.XLOOKUP(J48,Tabella12[Inizio],Tabella12[Valore],,-1)</f>
        <v>1</v>
      </c>
      <c r="O48" s="167">
        <v>3</v>
      </c>
      <c r="P48" s="149">
        <v>2</v>
      </c>
      <c r="Q48" s="186">
        <v>4</v>
      </c>
      <c r="R48" s="180">
        <f>L48*P48*Q48</f>
        <v>8</v>
      </c>
      <c r="S48" s="216">
        <f>_xlfn.XLOOKUP(L48,Tabella1246[Inizio],Tabella1246[Valore],,-1)</f>
        <v>1</v>
      </c>
      <c r="T48" s="218">
        <f>_xlfn.XLOOKUP(P48,Tabella1246[Inizio],Tabella1246[Valore],,-1)</f>
        <v>1</v>
      </c>
      <c r="U48" s="205">
        <f t="shared" si="2"/>
        <v>1</v>
      </c>
    </row>
    <row r="49" spans="1:21" ht="21" x14ac:dyDescent="0.2">
      <c r="A49" s="441"/>
      <c r="B49" s="433"/>
      <c r="C49" s="396" t="s">
        <v>154</v>
      </c>
      <c r="D49" s="233" t="s">
        <v>155</v>
      </c>
      <c r="E49" s="230" t="s">
        <v>522</v>
      </c>
      <c r="F49" s="128" t="s">
        <v>524</v>
      </c>
      <c r="G49" s="227" t="s">
        <v>523</v>
      </c>
      <c r="H49" s="230">
        <v>7</v>
      </c>
      <c r="I49" s="128">
        <v>0</v>
      </c>
      <c r="J49" s="145">
        <f t="shared" si="1"/>
        <v>0</v>
      </c>
      <c r="K49" s="143">
        <v>1.1428</v>
      </c>
      <c r="L49" s="147">
        <f>_xlfn.XLOOKUP(H49,Tabella1[Inizio],Tabella1[Valore],,-1)</f>
        <v>3</v>
      </c>
      <c r="M49" s="164">
        <v>0.5</v>
      </c>
      <c r="N49" s="150">
        <f>_xlfn.XLOOKUP(J49,Tabella12[Inizio],Tabella12[Valore],,-1)</f>
        <v>1</v>
      </c>
      <c r="O49" s="153">
        <v>3</v>
      </c>
      <c r="P49" s="147">
        <v>2</v>
      </c>
      <c r="Q49" s="184">
        <v>2</v>
      </c>
      <c r="R49" s="178">
        <f>L49*P49*Q49</f>
        <v>12</v>
      </c>
      <c r="S49" s="216">
        <f>_xlfn.XLOOKUP(L49,Tabella1246[Inizio],Tabella1246[Valore],,-1)</f>
        <v>2</v>
      </c>
      <c r="T49" s="218">
        <f>_xlfn.XLOOKUP(P49,Tabella1246[Inizio],Tabella1246[Valore],,-1)</f>
        <v>1</v>
      </c>
      <c r="U49" s="205">
        <f t="shared" si="2"/>
        <v>2</v>
      </c>
    </row>
    <row r="50" spans="1:21" ht="21" x14ac:dyDescent="0.2">
      <c r="A50" s="441"/>
      <c r="B50" s="433"/>
      <c r="C50" s="397"/>
      <c r="D50" s="336" t="s">
        <v>156</v>
      </c>
      <c r="E50" s="231" t="s">
        <v>525</v>
      </c>
      <c r="F50" s="127" t="s">
        <v>529</v>
      </c>
      <c r="G50" s="226" t="s">
        <v>526</v>
      </c>
      <c r="H50" s="231">
        <v>6</v>
      </c>
      <c r="I50" s="127">
        <v>0</v>
      </c>
      <c r="J50" s="144">
        <f t="shared" si="1"/>
        <v>0</v>
      </c>
      <c r="K50" s="141">
        <v>1.8332999999999999</v>
      </c>
      <c r="L50" s="148">
        <f>_xlfn.XLOOKUP(H50,Tabella1[Inizio],Tabella1[Valore],,-1)</f>
        <v>3</v>
      </c>
      <c r="M50" s="165">
        <v>0.5</v>
      </c>
      <c r="N50" s="151">
        <f>_xlfn.XLOOKUP(J50,Tabella12[Inizio],Tabella12[Valore],,-1)</f>
        <v>1</v>
      </c>
      <c r="O50" s="155">
        <v>3</v>
      </c>
      <c r="P50" s="148">
        <v>2</v>
      </c>
      <c r="Q50" s="185">
        <v>1</v>
      </c>
      <c r="R50" s="179">
        <f>L50*P50*Q50</f>
        <v>6</v>
      </c>
      <c r="S50" s="216">
        <f>_xlfn.XLOOKUP(L50,Tabella1246[Inizio],Tabella1246[Valore],,-1)</f>
        <v>2</v>
      </c>
      <c r="T50" s="218">
        <f>_xlfn.XLOOKUP(P50,Tabella1246[Inizio],Tabella1246[Valore],,-1)</f>
        <v>1</v>
      </c>
      <c r="U50" s="205">
        <f t="shared" si="2"/>
        <v>2</v>
      </c>
    </row>
    <row r="51" spans="1:21" ht="21" x14ac:dyDescent="0.2">
      <c r="A51" s="441"/>
      <c r="B51" s="433"/>
      <c r="C51" s="397"/>
      <c r="D51" s="336"/>
      <c r="E51" s="231" t="s">
        <v>527</v>
      </c>
      <c r="F51" s="127" t="s">
        <v>524</v>
      </c>
      <c r="G51" s="226" t="s">
        <v>720</v>
      </c>
      <c r="H51" s="231">
        <v>3</v>
      </c>
      <c r="I51" s="127">
        <v>0</v>
      </c>
      <c r="J51" s="144">
        <f t="shared" si="1"/>
        <v>0</v>
      </c>
      <c r="K51" s="141">
        <v>2</v>
      </c>
      <c r="L51" s="148">
        <f>_xlfn.XLOOKUP(H51,Tabella1[Inizio],Tabella1[Valore],,-1)</f>
        <v>2</v>
      </c>
      <c r="M51" s="165">
        <v>0.5</v>
      </c>
      <c r="N51" s="151">
        <f>_xlfn.XLOOKUP(J51,Tabella12[Inizio],Tabella12[Valore],,-1)</f>
        <v>1</v>
      </c>
      <c r="O51" s="155">
        <v>5</v>
      </c>
      <c r="P51" s="148">
        <v>3</v>
      </c>
      <c r="Q51" s="185">
        <v>4</v>
      </c>
      <c r="R51" s="179">
        <f>L51*P51*Q51</f>
        <v>24</v>
      </c>
      <c r="S51" s="216">
        <f>_xlfn.XLOOKUP(L51,Tabella1246[Inizio],Tabella1246[Valore],,-1)</f>
        <v>1</v>
      </c>
      <c r="T51" s="218">
        <f>_xlfn.XLOOKUP(P51,Tabella1246[Inizio],Tabella1246[Valore],,-1)</f>
        <v>2</v>
      </c>
      <c r="U51" s="205">
        <f t="shared" si="2"/>
        <v>2</v>
      </c>
    </row>
    <row r="52" spans="1:21" ht="21" x14ac:dyDescent="0.2">
      <c r="A52" s="441"/>
      <c r="B52" s="433"/>
      <c r="C52" s="397"/>
      <c r="D52" s="336" t="s">
        <v>82</v>
      </c>
      <c r="E52" s="231" t="s">
        <v>525</v>
      </c>
      <c r="F52" s="127" t="s">
        <v>529</v>
      </c>
      <c r="G52" s="226" t="s">
        <v>528</v>
      </c>
      <c r="H52" s="231">
        <v>2</v>
      </c>
      <c r="I52" s="127">
        <v>0</v>
      </c>
      <c r="J52" s="144">
        <f t="shared" si="1"/>
        <v>0</v>
      </c>
      <c r="K52" s="141">
        <v>1.5</v>
      </c>
      <c r="L52" s="148">
        <f>_xlfn.XLOOKUP(H52,Tabella1[Inizio],Tabella1[Valore],,-1)</f>
        <v>2</v>
      </c>
      <c r="M52" s="165">
        <v>0.5</v>
      </c>
      <c r="N52" s="151">
        <f>_xlfn.XLOOKUP(J52,Tabella12[Inizio],Tabella12[Valore],,-1)</f>
        <v>1</v>
      </c>
      <c r="O52" s="155">
        <v>3</v>
      </c>
      <c r="P52" s="148">
        <v>2</v>
      </c>
      <c r="Q52" s="185">
        <v>1</v>
      </c>
      <c r="R52" s="179">
        <f>L52*P52*Q52</f>
        <v>4</v>
      </c>
      <c r="S52" s="216">
        <f>_xlfn.XLOOKUP(L52,Tabella1246[Inizio],Tabella1246[Valore],,-1)</f>
        <v>1</v>
      </c>
      <c r="T52" s="218">
        <f>_xlfn.XLOOKUP(P52,Tabella1246[Inizio],Tabella1246[Valore],,-1)</f>
        <v>1</v>
      </c>
      <c r="U52" s="205">
        <f t="shared" si="2"/>
        <v>1</v>
      </c>
    </row>
    <row r="53" spans="1:21" ht="21" x14ac:dyDescent="0.2">
      <c r="A53" s="441"/>
      <c r="B53" s="433"/>
      <c r="C53" s="397"/>
      <c r="D53" s="336"/>
      <c r="E53" s="231" t="s">
        <v>417</v>
      </c>
      <c r="F53" s="127" t="s">
        <v>524</v>
      </c>
      <c r="G53" s="226" t="s">
        <v>358</v>
      </c>
      <c r="H53" s="231">
        <v>1</v>
      </c>
      <c r="I53" s="127">
        <v>0</v>
      </c>
      <c r="J53" s="144">
        <f t="shared" si="1"/>
        <v>0</v>
      </c>
      <c r="K53" s="141">
        <v>1</v>
      </c>
      <c r="L53" s="148">
        <f>_xlfn.XLOOKUP(H53,Tabella1[Inizio],Tabella1[Valore],,-1)</f>
        <v>1</v>
      </c>
      <c r="M53" s="165">
        <v>0.5</v>
      </c>
      <c r="N53" s="151">
        <f>_xlfn.XLOOKUP(J53,Tabella12[Inizio],Tabella12[Valore],,-1)</f>
        <v>1</v>
      </c>
      <c r="O53" s="155">
        <v>3</v>
      </c>
      <c r="P53" s="148">
        <v>2</v>
      </c>
      <c r="Q53" s="185">
        <v>3</v>
      </c>
      <c r="R53" s="179">
        <f>L53*P53*Q53</f>
        <v>6</v>
      </c>
      <c r="S53" s="216">
        <f>_xlfn.XLOOKUP(L53,Tabella1246[Inizio],Tabella1246[Valore],,-1)</f>
        <v>1</v>
      </c>
      <c r="T53" s="218">
        <f>_xlfn.XLOOKUP(P53,Tabella1246[Inizio],Tabella1246[Valore],,-1)</f>
        <v>1</v>
      </c>
      <c r="U53" s="205">
        <f t="shared" si="2"/>
        <v>1</v>
      </c>
    </row>
    <row r="54" spans="1:21" ht="21" x14ac:dyDescent="0.2">
      <c r="A54" s="441"/>
      <c r="B54" s="434"/>
      <c r="C54" s="398"/>
      <c r="D54" s="232" t="s">
        <v>157</v>
      </c>
      <c r="E54" s="237" t="s">
        <v>530</v>
      </c>
      <c r="F54" s="129" t="s">
        <v>531</v>
      </c>
      <c r="G54" s="229" t="s">
        <v>721</v>
      </c>
      <c r="H54" s="237">
        <v>2</v>
      </c>
      <c r="I54" s="129">
        <v>0</v>
      </c>
      <c r="J54" s="146">
        <f t="shared" si="1"/>
        <v>0</v>
      </c>
      <c r="K54" s="142">
        <v>1.5</v>
      </c>
      <c r="L54" s="149">
        <f>_xlfn.XLOOKUP(H54,Tabella1[Inizio],Tabella1[Valore],,-1)</f>
        <v>2</v>
      </c>
      <c r="M54" s="166">
        <v>0.5</v>
      </c>
      <c r="N54" s="152">
        <f>_xlfn.XLOOKUP(J54,Tabella12[Inizio],Tabella12[Valore],,-1)</f>
        <v>1</v>
      </c>
      <c r="O54" s="167">
        <v>4</v>
      </c>
      <c r="P54" s="149">
        <v>2.5</v>
      </c>
      <c r="Q54" s="186">
        <v>2</v>
      </c>
      <c r="R54" s="180">
        <f>L54*P54*Q54</f>
        <v>10</v>
      </c>
      <c r="S54" s="216">
        <f>_xlfn.XLOOKUP(L54,Tabella1246[Inizio],Tabella1246[Valore],,-1)</f>
        <v>1</v>
      </c>
      <c r="T54" s="218">
        <f>_xlfn.XLOOKUP(P54,Tabella1246[Inizio],Tabella1246[Valore],,-1)</f>
        <v>1</v>
      </c>
      <c r="U54" s="205">
        <f t="shared" si="2"/>
        <v>1</v>
      </c>
    </row>
    <row r="55" spans="1:21" ht="21" x14ac:dyDescent="0.2">
      <c r="A55" s="441"/>
      <c r="B55" s="433" t="s">
        <v>158</v>
      </c>
      <c r="C55" s="396" t="s">
        <v>610</v>
      </c>
      <c r="D55" s="443" t="s">
        <v>159</v>
      </c>
      <c r="E55" s="128" t="s">
        <v>533</v>
      </c>
      <c r="F55" s="128" t="s">
        <v>471</v>
      </c>
      <c r="G55" s="128" t="s">
        <v>291</v>
      </c>
      <c r="H55" s="230">
        <v>4</v>
      </c>
      <c r="I55" s="128">
        <v>0</v>
      </c>
      <c r="J55" s="145">
        <f t="shared" si="1"/>
        <v>0</v>
      </c>
      <c r="K55" s="143">
        <v>2.375</v>
      </c>
      <c r="L55" s="147">
        <f>_xlfn.XLOOKUP(H55,Tabella1[Inizio],Tabella1[Valore],,-1)</f>
        <v>2</v>
      </c>
      <c r="M55" s="164">
        <v>0.5</v>
      </c>
      <c r="N55" s="150">
        <f>_xlfn.XLOOKUP(J55,Tabella12[Inizio],Tabella12[Valore],,-1)</f>
        <v>1</v>
      </c>
      <c r="O55" s="153">
        <v>4</v>
      </c>
      <c r="P55" s="147">
        <v>2.5</v>
      </c>
      <c r="Q55" s="184">
        <v>4</v>
      </c>
      <c r="R55" s="178">
        <f>L55*P55*Q55</f>
        <v>20</v>
      </c>
      <c r="S55" s="216">
        <f>_xlfn.XLOOKUP(L55,Tabella1246[Inizio],Tabella1246[Valore],,-1)</f>
        <v>1</v>
      </c>
      <c r="T55" s="218">
        <f>_xlfn.XLOOKUP(P55,Tabella1246[Inizio],Tabella1246[Valore],,-1)</f>
        <v>1</v>
      </c>
      <c r="U55" s="205">
        <f t="shared" si="2"/>
        <v>1</v>
      </c>
    </row>
    <row r="56" spans="1:21" ht="21" x14ac:dyDescent="0.2">
      <c r="A56" s="441"/>
      <c r="B56" s="433"/>
      <c r="C56" s="397"/>
      <c r="D56" s="336"/>
      <c r="E56" s="127" t="s">
        <v>467</v>
      </c>
      <c r="F56" s="127" t="s">
        <v>722</v>
      </c>
      <c r="G56" s="127" t="s">
        <v>723</v>
      </c>
      <c r="H56" s="231">
        <v>3</v>
      </c>
      <c r="I56" s="127">
        <v>0</v>
      </c>
      <c r="J56" s="144">
        <f t="shared" si="1"/>
        <v>0</v>
      </c>
      <c r="K56" s="141">
        <v>1.6666700000000001</v>
      </c>
      <c r="L56" s="148">
        <f>_xlfn.XLOOKUP(H56,Tabella1[Inizio],Tabella1[Valore],,-1)</f>
        <v>2</v>
      </c>
      <c r="M56" s="165">
        <v>0.5</v>
      </c>
      <c r="N56" s="151">
        <f>_xlfn.XLOOKUP(J56,Tabella12[Inizio],Tabella12[Valore],,-1)</f>
        <v>1</v>
      </c>
      <c r="O56" s="155">
        <v>2</v>
      </c>
      <c r="P56" s="148">
        <v>1.5</v>
      </c>
      <c r="Q56" s="185">
        <v>1</v>
      </c>
      <c r="R56" s="179">
        <f>L56*P56*Q56</f>
        <v>3</v>
      </c>
      <c r="S56" s="216">
        <f>_xlfn.XLOOKUP(L56,Tabella1246[Inizio],Tabella1246[Valore],,-1)</f>
        <v>1</v>
      </c>
      <c r="T56" s="218">
        <f>_xlfn.XLOOKUP(P56,Tabella1246[Inizio],Tabella1246[Valore],,-1)</f>
        <v>1</v>
      </c>
      <c r="U56" s="205">
        <f t="shared" si="2"/>
        <v>1</v>
      </c>
    </row>
    <row r="57" spans="1:21" ht="21" x14ac:dyDescent="0.2">
      <c r="A57" s="441"/>
      <c r="B57" s="433"/>
      <c r="C57" s="397"/>
      <c r="D57" s="228" t="s">
        <v>160</v>
      </c>
      <c r="E57" s="127" t="s">
        <v>507</v>
      </c>
      <c r="F57" s="127" t="s">
        <v>532</v>
      </c>
      <c r="G57" s="127" t="s">
        <v>506</v>
      </c>
      <c r="H57" s="231">
        <v>3</v>
      </c>
      <c r="I57" s="127">
        <v>0</v>
      </c>
      <c r="J57" s="144">
        <f t="shared" si="1"/>
        <v>0</v>
      </c>
      <c r="K57" s="141">
        <v>1.3333299999999999</v>
      </c>
      <c r="L57" s="148">
        <f>_xlfn.XLOOKUP(H57,Tabella1[Inizio],Tabella1[Valore],,-1)</f>
        <v>2</v>
      </c>
      <c r="M57" s="165">
        <v>0.5</v>
      </c>
      <c r="N57" s="151">
        <f>_xlfn.XLOOKUP(J57,Tabella12[Inizio],Tabella12[Valore],,-1)</f>
        <v>1</v>
      </c>
      <c r="O57" s="155">
        <v>3</v>
      </c>
      <c r="P57" s="148">
        <v>2</v>
      </c>
      <c r="Q57" s="185">
        <v>4</v>
      </c>
      <c r="R57" s="179">
        <f>L57*P57*Q57</f>
        <v>16</v>
      </c>
      <c r="S57" s="216">
        <f>_xlfn.XLOOKUP(L57,Tabella1246[Inizio],Tabella1246[Valore],,-1)</f>
        <v>1</v>
      </c>
      <c r="T57" s="218">
        <f>_xlfn.XLOOKUP(P57,Tabella1246[Inizio],Tabella1246[Valore],,-1)</f>
        <v>1</v>
      </c>
      <c r="U57" s="205">
        <f t="shared" si="2"/>
        <v>1</v>
      </c>
    </row>
    <row r="58" spans="1:21" ht="21" x14ac:dyDescent="0.2">
      <c r="A58" s="441"/>
      <c r="B58" s="433"/>
      <c r="C58" s="397"/>
      <c r="D58" s="336" t="s">
        <v>161</v>
      </c>
      <c r="E58" s="127" t="s">
        <v>534</v>
      </c>
      <c r="F58" s="127" t="s">
        <v>535</v>
      </c>
      <c r="G58" s="127" t="s">
        <v>291</v>
      </c>
      <c r="H58" s="231">
        <v>10</v>
      </c>
      <c r="I58" s="127">
        <v>0</v>
      </c>
      <c r="J58" s="144">
        <f t="shared" si="1"/>
        <v>0</v>
      </c>
      <c r="K58" s="141">
        <v>1.9</v>
      </c>
      <c r="L58" s="148">
        <f>_xlfn.XLOOKUP(H58,Tabella1[Inizio],Tabella1[Valore],,-1)</f>
        <v>4</v>
      </c>
      <c r="M58" s="165">
        <v>0.5</v>
      </c>
      <c r="N58" s="151">
        <f>_xlfn.XLOOKUP(J58,Tabella12[Inizio],Tabella12[Valore],,-1)</f>
        <v>1</v>
      </c>
      <c r="O58" s="155">
        <v>3</v>
      </c>
      <c r="P58" s="148">
        <v>2</v>
      </c>
      <c r="Q58" s="185">
        <v>4</v>
      </c>
      <c r="R58" s="179">
        <f>L58*P58*Q58</f>
        <v>32</v>
      </c>
      <c r="S58" s="216">
        <f>_xlfn.XLOOKUP(L58,Tabella1246[Inizio],Tabella1246[Valore],,-1)</f>
        <v>2</v>
      </c>
      <c r="T58" s="218">
        <f>_xlfn.XLOOKUP(P58,Tabella1246[Inizio],Tabella1246[Valore],,-1)</f>
        <v>1</v>
      </c>
      <c r="U58" s="205">
        <f t="shared" si="2"/>
        <v>2</v>
      </c>
    </row>
    <row r="59" spans="1:21" ht="21" x14ac:dyDescent="0.2">
      <c r="A59" s="441"/>
      <c r="B59" s="433"/>
      <c r="C59" s="398"/>
      <c r="D59" s="438"/>
      <c r="E59" s="129" t="s">
        <v>502</v>
      </c>
      <c r="F59" s="129" t="s">
        <v>468</v>
      </c>
      <c r="G59" s="129" t="s">
        <v>501</v>
      </c>
      <c r="H59" s="237">
        <v>7</v>
      </c>
      <c r="I59" s="129">
        <v>0</v>
      </c>
      <c r="J59" s="146">
        <f t="shared" si="1"/>
        <v>0</v>
      </c>
      <c r="K59" s="142">
        <v>1.5713999999999999</v>
      </c>
      <c r="L59" s="149">
        <f>_xlfn.XLOOKUP(H59,Tabella1[Inizio],Tabella1[Valore],,-1)</f>
        <v>3</v>
      </c>
      <c r="M59" s="166">
        <v>0.5</v>
      </c>
      <c r="N59" s="152">
        <f>_xlfn.XLOOKUP(J59,Tabella12[Inizio],Tabella12[Valore],,-1)</f>
        <v>1</v>
      </c>
      <c r="O59" s="167">
        <v>3</v>
      </c>
      <c r="P59" s="149">
        <v>2</v>
      </c>
      <c r="Q59" s="186">
        <v>3</v>
      </c>
      <c r="R59" s="180">
        <f>L59*P59*Q59</f>
        <v>18</v>
      </c>
      <c r="S59" s="216">
        <f>_xlfn.XLOOKUP(L59,Tabella1246[Inizio],Tabella1246[Valore],,-1)</f>
        <v>2</v>
      </c>
      <c r="T59" s="218">
        <f>_xlfn.XLOOKUP(P59,Tabella1246[Inizio],Tabella1246[Valore],,-1)</f>
        <v>1</v>
      </c>
      <c r="U59" s="205">
        <f t="shared" si="2"/>
        <v>2</v>
      </c>
    </row>
    <row r="60" spans="1:21" ht="21" x14ac:dyDescent="0.2">
      <c r="A60" s="441"/>
      <c r="B60" s="433"/>
      <c r="C60" s="444" t="s">
        <v>162</v>
      </c>
      <c r="D60" s="443" t="s">
        <v>106</v>
      </c>
      <c r="E60" s="230" t="s">
        <v>352</v>
      </c>
      <c r="F60" s="128" t="s">
        <v>257</v>
      </c>
      <c r="G60" s="128" t="s">
        <v>358</v>
      </c>
      <c r="H60" s="230">
        <v>3</v>
      </c>
      <c r="I60" s="128">
        <v>0</v>
      </c>
      <c r="J60" s="145">
        <f t="shared" si="1"/>
        <v>0</v>
      </c>
      <c r="K60" s="143">
        <v>1.5</v>
      </c>
      <c r="L60" s="147">
        <f>_xlfn.XLOOKUP(H60,Tabella1[Inizio],Tabella1[Valore],,-1)</f>
        <v>2</v>
      </c>
      <c r="M60" s="164">
        <v>0.5</v>
      </c>
      <c r="N60" s="150">
        <f>_xlfn.XLOOKUP(J60,Tabella12[Inizio],Tabella12[Valore],,-1)</f>
        <v>1</v>
      </c>
      <c r="O60" s="153">
        <v>3</v>
      </c>
      <c r="P60" s="147">
        <v>2</v>
      </c>
      <c r="Q60" s="184">
        <v>4</v>
      </c>
      <c r="R60" s="178">
        <f>L60*P60*Q60</f>
        <v>16</v>
      </c>
      <c r="S60" s="216">
        <f>_xlfn.XLOOKUP(L60,Tabella1246[Inizio],Tabella1246[Valore],,-1)</f>
        <v>1</v>
      </c>
      <c r="T60" s="218">
        <f>_xlfn.XLOOKUP(P60,Tabella1246[Inizio],Tabella1246[Valore],,-1)</f>
        <v>1</v>
      </c>
      <c r="U60" s="205">
        <f t="shared" si="2"/>
        <v>1</v>
      </c>
    </row>
    <row r="61" spans="1:21" ht="36" customHeight="1" x14ac:dyDescent="0.2">
      <c r="A61" s="441"/>
      <c r="B61" s="433"/>
      <c r="C61" s="446"/>
      <c r="D61" s="438"/>
      <c r="E61" s="237" t="s">
        <v>536</v>
      </c>
      <c r="F61" s="129" t="s">
        <v>537</v>
      </c>
      <c r="G61" s="129" t="s">
        <v>410</v>
      </c>
      <c r="H61" s="237">
        <v>5</v>
      </c>
      <c r="I61" s="129">
        <v>0</v>
      </c>
      <c r="J61" s="146">
        <f t="shared" si="1"/>
        <v>0</v>
      </c>
      <c r="K61" s="142">
        <v>0.9</v>
      </c>
      <c r="L61" s="149">
        <f>_xlfn.XLOOKUP(H61,Tabella1[Inizio],Tabella1[Valore],,-1)</f>
        <v>3</v>
      </c>
      <c r="M61" s="166">
        <v>0.5</v>
      </c>
      <c r="N61" s="152">
        <f>_xlfn.XLOOKUP(J61,Tabella12[Inizio],Tabella12[Valore],,-1)</f>
        <v>1</v>
      </c>
      <c r="O61" s="167">
        <v>2</v>
      </c>
      <c r="P61" s="149">
        <v>1.5</v>
      </c>
      <c r="Q61" s="186">
        <v>3</v>
      </c>
      <c r="R61" s="180">
        <f>L61*P61*Q61</f>
        <v>13.5</v>
      </c>
      <c r="S61" s="216">
        <f>_xlfn.XLOOKUP(L61,Tabella1246[Inizio],Tabella1246[Valore],,-1)</f>
        <v>2</v>
      </c>
      <c r="T61" s="218">
        <f>_xlfn.XLOOKUP(P61,Tabella1246[Inizio],Tabella1246[Valore],,-1)</f>
        <v>1</v>
      </c>
      <c r="U61" s="205">
        <f t="shared" si="2"/>
        <v>2</v>
      </c>
    </row>
    <row r="62" spans="1:21" ht="21" x14ac:dyDescent="0.2">
      <c r="A62" s="441"/>
      <c r="B62" s="433"/>
      <c r="C62" s="396" t="s">
        <v>611</v>
      </c>
      <c r="D62" s="233" t="s">
        <v>163</v>
      </c>
      <c r="E62" s="230" t="s">
        <v>380</v>
      </c>
      <c r="F62" s="128" t="s">
        <v>538</v>
      </c>
      <c r="G62" s="128" t="s">
        <v>291</v>
      </c>
      <c r="H62" s="230">
        <v>1</v>
      </c>
      <c r="I62" s="128">
        <v>0</v>
      </c>
      <c r="J62" s="145">
        <f t="shared" si="1"/>
        <v>0</v>
      </c>
      <c r="K62" s="143">
        <v>2</v>
      </c>
      <c r="L62" s="147">
        <f>_xlfn.XLOOKUP(H62,Tabella1[Inizio],Tabella1[Valore],,-1)</f>
        <v>1</v>
      </c>
      <c r="M62" s="164">
        <v>0.5</v>
      </c>
      <c r="N62" s="150">
        <f>_xlfn.XLOOKUP(J62,Tabella12[Inizio],Tabella12[Valore],,-1)</f>
        <v>1</v>
      </c>
      <c r="O62" s="153">
        <v>3</v>
      </c>
      <c r="P62" s="147">
        <v>2</v>
      </c>
      <c r="Q62" s="184">
        <v>4</v>
      </c>
      <c r="R62" s="178">
        <f>L62*P62*Q62</f>
        <v>8</v>
      </c>
      <c r="S62" s="216">
        <f>_xlfn.XLOOKUP(L62,Tabella1246[Inizio],Tabella1246[Valore],,-1)</f>
        <v>1</v>
      </c>
      <c r="T62" s="218">
        <f>_xlfn.XLOOKUP(P62,Tabella1246[Inizio],Tabella1246[Valore],,-1)</f>
        <v>1</v>
      </c>
      <c r="U62" s="205">
        <f t="shared" si="2"/>
        <v>1</v>
      </c>
    </row>
    <row r="63" spans="1:21" ht="21" x14ac:dyDescent="0.2">
      <c r="A63" s="441"/>
      <c r="B63" s="433"/>
      <c r="C63" s="397"/>
      <c r="D63" s="228" t="s">
        <v>164</v>
      </c>
      <c r="E63" s="231" t="s">
        <v>540</v>
      </c>
      <c r="F63" s="127" t="s">
        <v>538</v>
      </c>
      <c r="G63" s="127" t="s">
        <v>291</v>
      </c>
      <c r="H63" s="231">
        <v>1</v>
      </c>
      <c r="I63" s="127">
        <v>0</v>
      </c>
      <c r="J63" s="144">
        <f t="shared" si="1"/>
        <v>0</v>
      </c>
      <c r="K63" s="141">
        <v>2</v>
      </c>
      <c r="L63" s="148">
        <f>_xlfn.XLOOKUP(H63,Tabella1[Inizio],Tabella1[Valore],,-1)</f>
        <v>1</v>
      </c>
      <c r="M63" s="165">
        <v>0.5</v>
      </c>
      <c r="N63" s="151">
        <f>_xlfn.XLOOKUP(J63,Tabella12[Inizio],Tabella12[Valore],,-1)</f>
        <v>1</v>
      </c>
      <c r="O63" s="155">
        <v>4</v>
      </c>
      <c r="P63" s="148">
        <v>2.5</v>
      </c>
      <c r="Q63" s="185">
        <v>4</v>
      </c>
      <c r="R63" s="179">
        <f>L63*P63*Q63</f>
        <v>10</v>
      </c>
      <c r="S63" s="216">
        <f>_xlfn.XLOOKUP(L63,Tabella1246[Inizio],Tabella1246[Valore],,-1)</f>
        <v>1</v>
      </c>
      <c r="T63" s="218">
        <f>_xlfn.XLOOKUP(P63,Tabella1246[Inizio],Tabella1246[Valore],,-1)</f>
        <v>1</v>
      </c>
      <c r="U63" s="205">
        <f t="shared" si="2"/>
        <v>1</v>
      </c>
    </row>
    <row r="64" spans="1:21" ht="21" x14ac:dyDescent="0.2">
      <c r="A64" s="441"/>
      <c r="B64" s="433"/>
      <c r="C64" s="397"/>
      <c r="D64" s="228" t="s">
        <v>36</v>
      </c>
      <c r="E64" s="231" t="s">
        <v>541</v>
      </c>
      <c r="F64" s="127" t="s">
        <v>542</v>
      </c>
      <c r="G64" s="127" t="s">
        <v>724</v>
      </c>
      <c r="H64" s="231">
        <v>9</v>
      </c>
      <c r="I64" s="127">
        <v>2</v>
      </c>
      <c r="J64" s="144">
        <f t="shared" si="1"/>
        <v>0.22222222222222221</v>
      </c>
      <c r="K64" s="141">
        <v>1.9375</v>
      </c>
      <c r="L64" s="148">
        <f>_xlfn.XLOOKUP(H64,Tabella1[Inizio],Tabella1[Valore],,-1)</f>
        <v>4</v>
      </c>
      <c r="M64" s="165">
        <v>0.5</v>
      </c>
      <c r="N64" s="151">
        <f>_xlfn.XLOOKUP(J64,Tabella12[Inizio],Tabella12[Valore],,-1)</f>
        <v>3</v>
      </c>
      <c r="O64" s="155">
        <v>3</v>
      </c>
      <c r="P64" s="148">
        <v>3</v>
      </c>
      <c r="Q64" s="185">
        <v>2</v>
      </c>
      <c r="R64" s="179">
        <f>L64*P64*Q64</f>
        <v>24</v>
      </c>
      <c r="S64" s="216">
        <f>_xlfn.XLOOKUP(L64,Tabella1246[Inizio],Tabella1246[Valore],,-1)</f>
        <v>2</v>
      </c>
      <c r="T64" s="218">
        <f>_xlfn.XLOOKUP(P64,Tabella1246[Inizio],Tabella1246[Valore],,-1)</f>
        <v>2</v>
      </c>
      <c r="U64" s="207">
        <f t="shared" si="2"/>
        <v>4</v>
      </c>
    </row>
    <row r="65" spans="1:21" ht="21" x14ac:dyDescent="0.2">
      <c r="A65" s="441"/>
      <c r="B65" s="433"/>
      <c r="C65" s="397"/>
      <c r="D65" s="336" t="s">
        <v>165</v>
      </c>
      <c r="E65" s="231" t="s">
        <v>544</v>
      </c>
      <c r="F65" s="127" t="s">
        <v>543</v>
      </c>
      <c r="G65" s="127" t="s">
        <v>725</v>
      </c>
      <c r="H65" s="231">
        <v>2</v>
      </c>
      <c r="I65" s="127">
        <v>0</v>
      </c>
      <c r="J65" s="144">
        <f t="shared" si="1"/>
        <v>0</v>
      </c>
      <c r="K65" s="141">
        <v>1.75</v>
      </c>
      <c r="L65" s="148">
        <f>_xlfn.XLOOKUP(H65,Tabella1[Inizio],Tabella1[Valore],,-1)</f>
        <v>2</v>
      </c>
      <c r="M65" s="165">
        <v>0.5</v>
      </c>
      <c r="N65" s="151">
        <f>_xlfn.XLOOKUP(J65,Tabella12[Inizio],Tabella12[Valore],,-1)</f>
        <v>1</v>
      </c>
      <c r="O65" s="155">
        <v>3</v>
      </c>
      <c r="P65" s="148">
        <v>2</v>
      </c>
      <c r="Q65" s="185">
        <v>3</v>
      </c>
      <c r="R65" s="179">
        <f>L65*P65*Q65</f>
        <v>12</v>
      </c>
      <c r="S65" s="216">
        <f>_xlfn.XLOOKUP(L65,Tabella1246[Inizio],Tabella1246[Valore],,-1)</f>
        <v>1</v>
      </c>
      <c r="T65" s="218">
        <f>_xlfn.XLOOKUP(P65,Tabella1246[Inizio],Tabella1246[Valore],,-1)</f>
        <v>1</v>
      </c>
      <c r="U65" s="205">
        <f t="shared" si="2"/>
        <v>1</v>
      </c>
    </row>
    <row r="66" spans="1:21" ht="21" x14ac:dyDescent="0.2">
      <c r="A66" s="441"/>
      <c r="B66" s="433"/>
      <c r="C66" s="397"/>
      <c r="D66" s="336"/>
      <c r="E66" s="231" t="s">
        <v>545</v>
      </c>
      <c r="F66" s="127" t="s">
        <v>546</v>
      </c>
      <c r="G66" s="127" t="s">
        <v>291</v>
      </c>
      <c r="H66" s="231">
        <v>5</v>
      </c>
      <c r="I66" s="127">
        <v>0</v>
      </c>
      <c r="J66" s="144">
        <f t="shared" si="1"/>
        <v>0</v>
      </c>
      <c r="K66" s="141">
        <v>3.1</v>
      </c>
      <c r="L66" s="148">
        <f>_xlfn.XLOOKUP(H66,Tabella1[Inizio],Tabella1[Valore],,-1)</f>
        <v>3</v>
      </c>
      <c r="M66" s="165">
        <v>0.5</v>
      </c>
      <c r="N66" s="151">
        <f>_xlfn.XLOOKUP(J66,Tabella12[Inizio],Tabella12[Valore],,-1)</f>
        <v>1</v>
      </c>
      <c r="O66" s="155">
        <v>5</v>
      </c>
      <c r="P66" s="148">
        <v>3</v>
      </c>
      <c r="Q66" s="185">
        <v>4</v>
      </c>
      <c r="R66" s="179">
        <f>L66*P66*Q66</f>
        <v>36</v>
      </c>
      <c r="S66" s="216">
        <f>_xlfn.XLOOKUP(L66,Tabella1246[Inizio],Tabella1246[Valore],,-1)</f>
        <v>2</v>
      </c>
      <c r="T66" s="218">
        <f>_xlfn.XLOOKUP(P66,Tabella1246[Inizio],Tabella1246[Valore],,-1)</f>
        <v>2</v>
      </c>
      <c r="U66" s="207">
        <f t="shared" si="2"/>
        <v>4</v>
      </c>
    </row>
    <row r="67" spans="1:21" ht="21" x14ac:dyDescent="0.2">
      <c r="A67" s="441"/>
      <c r="B67" s="433"/>
      <c r="C67" s="398"/>
      <c r="D67" s="232" t="s">
        <v>33</v>
      </c>
      <c r="E67" s="237" t="s">
        <v>726</v>
      </c>
      <c r="F67" s="129" t="s">
        <v>546</v>
      </c>
      <c r="G67" s="129" t="s">
        <v>623</v>
      </c>
      <c r="H67" s="237">
        <v>4</v>
      </c>
      <c r="I67" s="129">
        <v>0</v>
      </c>
      <c r="J67" s="146">
        <f t="shared" si="1"/>
        <v>0</v>
      </c>
      <c r="K67" s="142">
        <v>1.875</v>
      </c>
      <c r="L67" s="149">
        <f>_xlfn.XLOOKUP(H67,Tabella1[Inizio],Tabella1[Valore],,-1)</f>
        <v>2</v>
      </c>
      <c r="M67" s="166">
        <v>0.5</v>
      </c>
      <c r="N67" s="152">
        <f>_xlfn.XLOOKUP(J67,Tabella12[Inizio],Tabella12[Valore],,-1)</f>
        <v>1</v>
      </c>
      <c r="O67" s="167">
        <v>4</v>
      </c>
      <c r="P67" s="149">
        <v>2.5</v>
      </c>
      <c r="Q67" s="186">
        <v>4</v>
      </c>
      <c r="R67" s="180">
        <f>L67*P67*Q67</f>
        <v>20</v>
      </c>
      <c r="S67" s="216">
        <f>_xlfn.XLOOKUP(L67,Tabella1246[Inizio],Tabella1246[Valore],,-1)</f>
        <v>1</v>
      </c>
      <c r="T67" s="218">
        <f>_xlfn.XLOOKUP(P67,Tabella1246[Inizio],Tabella1246[Valore],,-1)</f>
        <v>1</v>
      </c>
      <c r="U67" s="205">
        <f t="shared" si="2"/>
        <v>1</v>
      </c>
    </row>
    <row r="68" spans="1:21" ht="21" x14ac:dyDescent="0.2">
      <c r="A68" s="441"/>
      <c r="B68" s="433"/>
      <c r="C68" s="444" t="s">
        <v>612</v>
      </c>
      <c r="D68" s="233" t="s">
        <v>166</v>
      </c>
      <c r="E68" s="230" t="s">
        <v>548</v>
      </c>
      <c r="F68" s="128" t="s">
        <v>547</v>
      </c>
      <c r="G68" s="227" t="s">
        <v>549</v>
      </c>
      <c r="H68" s="230">
        <v>2</v>
      </c>
      <c r="I68" s="128">
        <v>0</v>
      </c>
      <c r="J68" s="145">
        <f t="shared" si="1"/>
        <v>0</v>
      </c>
      <c r="K68" s="143">
        <v>1.5</v>
      </c>
      <c r="L68" s="147">
        <f>_xlfn.XLOOKUP(H68,Tabella1[Inizio],Tabella1[Valore],,-1)</f>
        <v>2</v>
      </c>
      <c r="M68" s="164">
        <v>0.5</v>
      </c>
      <c r="N68" s="150">
        <f>_xlfn.XLOOKUP(J68,Tabella12[Inizio],Tabella12[Valore],,-1)</f>
        <v>1</v>
      </c>
      <c r="O68" s="153">
        <v>5</v>
      </c>
      <c r="P68" s="147">
        <v>3</v>
      </c>
      <c r="Q68" s="184">
        <v>5</v>
      </c>
      <c r="R68" s="178">
        <f>L68*P68*Q68</f>
        <v>30</v>
      </c>
      <c r="S68" s="216">
        <f>_xlfn.XLOOKUP(L68,Tabella1246[Inizio],Tabella1246[Valore],,-1)</f>
        <v>1</v>
      </c>
      <c r="T68" s="218">
        <f>_xlfn.XLOOKUP(P68,Tabella1246[Inizio],Tabella1246[Valore],,-1)</f>
        <v>2</v>
      </c>
      <c r="U68" s="205">
        <f t="shared" ref="U68:U90" si="3">S68*T68</f>
        <v>2</v>
      </c>
    </row>
    <row r="69" spans="1:21" ht="21" x14ac:dyDescent="0.2">
      <c r="A69" s="441"/>
      <c r="B69" s="433"/>
      <c r="C69" s="445"/>
      <c r="D69" s="336" t="s">
        <v>87</v>
      </c>
      <c r="E69" s="231" t="s">
        <v>550</v>
      </c>
      <c r="F69" s="127" t="s">
        <v>727</v>
      </c>
      <c r="G69" s="226" t="s">
        <v>497</v>
      </c>
      <c r="H69" s="231">
        <v>1</v>
      </c>
      <c r="I69" s="127">
        <v>1</v>
      </c>
      <c r="J69" s="144">
        <f t="shared" ref="J69:J90" si="4">I69/H69</f>
        <v>1</v>
      </c>
      <c r="K69" s="141">
        <v>1.5</v>
      </c>
      <c r="L69" s="148">
        <f>_xlfn.XLOOKUP(H69,Tabella1[Inizio],Tabella1[Valore],,-1)</f>
        <v>1</v>
      </c>
      <c r="M69" s="165">
        <v>0.5</v>
      </c>
      <c r="N69" s="151">
        <f>_xlfn.XLOOKUP(J69,Tabella12[Inizio],Tabella12[Valore],,-1)</f>
        <v>5</v>
      </c>
      <c r="O69" s="155">
        <v>4</v>
      </c>
      <c r="P69" s="148">
        <v>4.5</v>
      </c>
      <c r="Q69" s="185">
        <v>4</v>
      </c>
      <c r="R69" s="179">
        <f>L69*P69*Q69</f>
        <v>18</v>
      </c>
      <c r="S69" s="216">
        <f>_xlfn.XLOOKUP(L69,Tabella1246[Inizio],Tabella1246[Valore],,-1)</f>
        <v>1</v>
      </c>
      <c r="T69" s="218">
        <f>_xlfn.XLOOKUP(P69,Tabella1246[Inizio],Tabella1246[Valore],,-1)</f>
        <v>2</v>
      </c>
      <c r="U69" s="205">
        <f t="shared" si="3"/>
        <v>2</v>
      </c>
    </row>
    <row r="70" spans="1:21" ht="21" x14ac:dyDescent="0.2">
      <c r="A70" s="441"/>
      <c r="B70" s="433"/>
      <c r="C70" s="445"/>
      <c r="D70" s="336"/>
      <c r="E70" s="231" t="s">
        <v>551</v>
      </c>
      <c r="F70" s="127" t="s">
        <v>727</v>
      </c>
      <c r="G70" s="226" t="s">
        <v>499</v>
      </c>
      <c r="H70" s="231">
        <v>1</v>
      </c>
      <c r="I70" s="127">
        <v>0</v>
      </c>
      <c r="J70" s="144">
        <f t="shared" si="4"/>
        <v>0</v>
      </c>
      <c r="K70" s="141">
        <v>2</v>
      </c>
      <c r="L70" s="148">
        <f>_xlfn.XLOOKUP(H70,Tabella1[Inizio],Tabella1[Valore],,-1)</f>
        <v>1</v>
      </c>
      <c r="M70" s="165">
        <v>0.5</v>
      </c>
      <c r="N70" s="151">
        <f>_xlfn.XLOOKUP(J70,Tabella12[Inizio],Tabella12[Valore],,-1)</f>
        <v>1</v>
      </c>
      <c r="O70" s="155">
        <v>4</v>
      </c>
      <c r="P70" s="148">
        <v>2.5</v>
      </c>
      <c r="Q70" s="185">
        <v>4</v>
      </c>
      <c r="R70" s="179">
        <f>L70*P70*Q70</f>
        <v>10</v>
      </c>
      <c r="S70" s="216">
        <f>_xlfn.XLOOKUP(L70,Tabella1246[Inizio],Tabella1246[Valore],,-1)</f>
        <v>1</v>
      </c>
      <c r="T70" s="218">
        <f>_xlfn.XLOOKUP(P70,Tabella1246[Inizio],Tabella1246[Valore],,-1)</f>
        <v>1</v>
      </c>
      <c r="U70" s="205">
        <f t="shared" si="3"/>
        <v>1</v>
      </c>
    </row>
    <row r="71" spans="1:21" ht="21" x14ac:dyDescent="0.2">
      <c r="A71" s="441"/>
      <c r="B71" s="433"/>
      <c r="C71" s="445"/>
      <c r="D71" s="336" t="s">
        <v>167</v>
      </c>
      <c r="E71" s="231" t="s">
        <v>553</v>
      </c>
      <c r="F71" s="127" t="s">
        <v>492</v>
      </c>
      <c r="G71" s="226" t="s">
        <v>552</v>
      </c>
      <c r="H71" s="231">
        <v>10</v>
      </c>
      <c r="I71" s="127">
        <v>1</v>
      </c>
      <c r="J71" s="144">
        <f t="shared" si="4"/>
        <v>0.1</v>
      </c>
      <c r="K71" s="141">
        <v>2.1</v>
      </c>
      <c r="L71" s="148">
        <f>_xlfn.XLOOKUP(H71,Tabella1[Inizio],Tabella1[Valore],,-1)</f>
        <v>4</v>
      </c>
      <c r="M71" s="165">
        <v>0.5</v>
      </c>
      <c r="N71" s="151">
        <f>_xlfn.XLOOKUP(J71,Tabella12[Inizio],Tabella12[Valore],,-1)</f>
        <v>2</v>
      </c>
      <c r="O71" s="155">
        <v>4</v>
      </c>
      <c r="P71" s="148">
        <v>3</v>
      </c>
      <c r="Q71" s="185">
        <v>3</v>
      </c>
      <c r="R71" s="179">
        <f>L71*P71*Q71</f>
        <v>36</v>
      </c>
      <c r="S71" s="216">
        <f>_xlfn.XLOOKUP(L71,Tabella1246[Inizio],Tabella1246[Valore],,-1)</f>
        <v>2</v>
      </c>
      <c r="T71" s="218">
        <f>_xlfn.XLOOKUP(P71,Tabella1246[Inizio],Tabella1246[Valore],,-1)</f>
        <v>2</v>
      </c>
      <c r="U71" s="207">
        <f t="shared" si="3"/>
        <v>4</v>
      </c>
    </row>
    <row r="72" spans="1:21" ht="21" x14ac:dyDescent="0.2">
      <c r="A72" s="441"/>
      <c r="B72" s="433"/>
      <c r="C72" s="445"/>
      <c r="D72" s="336"/>
      <c r="E72" s="231" t="s">
        <v>277</v>
      </c>
      <c r="F72" s="127" t="s">
        <v>554</v>
      </c>
      <c r="G72" s="226" t="s">
        <v>506</v>
      </c>
      <c r="H72" s="231">
        <v>2</v>
      </c>
      <c r="I72" s="127">
        <v>0</v>
      </c>
      <c r="J72" s="144">
        <f t="shared" si="4"/>
        <v>0</v>
      </c>
      <c r="K72" s="141">
        <v>2.25</v>
      </c>
      <c r="L72" s="148">
        <f>_xlfn.XLOOKUP(H72,Tabella1[Inizio],Tabella1[Valore],,-1)</f>
        <v>2</v>
      </c>
      <c r="M72" s="165">
        <v>0.5</v>
      </c>
      <c r="N72" s="151">
        <f>_xlfn.XLOOKUP(J72,Tabella12[Inizio],Tabella12[Valore],,-1)</f>
        <v>1</v>
      </c>
      <c r="O72" s="155">
        <v>5</v>
      </c>
      <c r="P72" s="148">
        <v>3</v>
      </c>
      <c r="Q72" s="185">
        <v>5</v>
      </c>
      <c r="R72" s="179">
        <f>L72*P72*Q72</f>
        <v>30</v>
      </c>
      <c r="S72" s="216">
        <f>_xlfn.XLOOKUP(L72,Tabella1246[Inizio],Tabella1246[Valore],,-1)</f>
        <v>1</v>
      </c>
      <c r="T72" s="218">
        <f>_xlfn.XLOOKUP(P72,Tabella1246[Inizio],Tabella1246[Valore],,-1)</f>
        <v>2</v>
      </c>
      <c r="U72" s="205">
        <f t="shared" si="3"/>
        <v>2</v>
      </c>
    </row>
    <row r="73" spans="1:21" ht="21" x14ac:dyDescent="0.2">
      <c r="A73" s="441"/>
      <c r="B73" s="433"/>
      <c r="C73" s="445"/>
      <c r="D73" s="336" t="s">
        <v>168</v>
      </c>
      <c r="E73" s="231" t="s">
        <v>560</v>
      </c>
      <c r="F73" s="127" t="s">
        <v>559</v>
      </c>
      <c r="G73" s="226" t="s">
        <v>561</v>
      </c>
      <c r="H73" s="231">
        <v>61</v>
      </c>
      <c r="I73" s="127">
        <v>3</v>
      </c>
      <c r="J73" s="144">
        <f t="shared" si="4"/>
        <v>4.9180327868852458E-2</v>
      </c>
      <c r="K73" s="141">
        <v>1.3197000000000001</v>
      </c>
      <c r="L73" s="148">
        <f>_xlfn.XLOOKUP(H73,Tabella1[Inizio],Tabella1[Valore],,-1)</f>
        <v>10</v>
      </c>
      <c r="M73" s="165">
        <v>0.5</v>
      </c>
      <c r="N73" s="151">
        <f>_xlfn.XLOOKUP(J73,Tabella12[Inizio],Tabella12[Valore],,-1)</f>
        <v>1</v>
      </c>
      <c r="O73" s="155">
        <v>4</v>
      </c>
      <c r="P73" s="148">
        <v>2.5</v>
      </c>
      <c r="Q73" s="185">
        <v>3</v>
      </c>
      <c r="R73" s="179">
        <f>L73*P73*Q73</f>
        <v>75</v>
      </c>
      <c r="S73" s="217">
        <f>_xlfn.XLOOKUP(L73,Tabella1246[Inizio],Tabella1246[Valore],,-1)</f>
        <v>5</v>
      </c>
      <c r="T73" s="218">
        <f>_xlfn.XLOOKUP(P73,Tabella1246[Inizio],Tabella1246[Valore],,-1)</f>
        <v>1</v>
      </c>
      <c r="U73" s="207">
        <f t="shared" si="3"/>
        <v>5</v>
      </c>
    </row>
    <row r="74" spans="1:21" ht="21" x14ac:dyDescent="0.2">
      <c r="A74" s="441"/>
      <c r="B74" s="433"/>
      <c r="C74" s="445"/>
      <c r="D74" s="336"/>
      <c r="E74" s="231" t="s">
        <v>562</v>
      </c>
      <c r="F74" s="127" t="s">
        <v>559</v>
      </c>
      <c r="G74" s="226" t="s">
        <v>506</v>
      </c>
      <c r="H74" s="231">
        <v>7</v>
      </c>
      <c r="I74" s="127">
        <v>0</v>
      </c>
      <c r="J74" s="144">
        <f t="shared" si="4"/>
        <v>0</v>
      </c>
      <c r="K74" s="141">
        <v>1.7142999999999999</v>
      </c>
      <c r="L74" s="148">
        <f>_xlfn.XLOOKUP(H74,Tabella1[Inizio],Tabella1[Valore],,-1)</f>
        <v>3</v>
      </c>
      <c r="M74" s="165">
        <v>0.5</v>
      </c>
      <c r="N74" s="151">
        <f>_xlfn.XLOOKUP(J74,Tabella12[Inizio],Tabella12[Valore],,-1)</f>
        <v>1</v>
      </c>
      <c r="O74" s="155">
        <v>4</v>
      </c>
      <c r="P74" s="148">
        <v>2.5</v>
      </c>
      <c r="Q74" s="185">
        <v>4</v>
      </c>
      <c r="R74" s="179">
        <f>L74*P74*Q74</f>
        <v>30</v>
      </c>
      <c r="S74" s="216">
        <f>_xlfn.XLOOKUP(L74,Tabella1246[Inizio],Tabella1246[Valore],,-1)</f>
        <v>2</v>
      </c>
      <c r="T74" s="218">
        <f>_xlfn.XLOOKUP(P74,Tabella1246[Inizio],Tabella1246[Valore],,-1)</f>
        <v>1</v>
      </c>
      <c r="U74" s="205">
        <f t="shared" si="3"/>
        <v>2</v>
      </c>
    </row>
    <row r="75" spans="1:21" ht="21" x14ac:dyDescent="0.2">
      <c r="A75" s="441"/>
      <c r="B75" s="433"/>
      <c r="C75" s="445"/>
      <c r="D75" s="336" t="s">
        <v>169</v>
      </c>
      <c r="E75" s="231" t="s">
        <v>555</v>
      </c>
      <c r="F75" s="127" t="s">
        <v>556</v>
      </c>
      <c r="G75" s="226" t="s">
        <v>557</v>
      </c>
      <c r="H75" s="231">
        <v>4</v>
      </c>
      <c r="I75" s="127">
        <v>0</v>
      </c>
      <c r="J75" s="144">
        <f t="shared" si="4"/>
        <v>0</v>
      </c>
      <c r="K75" s="141">
        <v>2</v>
      </c>
      <c r="L75" s="148">
        <f>_xlfn.XLOOKUP(H75,Tabella1[Inizio],Tabella1[Valore],,-1)</f>
        <v>2</v>
      </c>
      <c r="M75" s="165">
        <v>0.5</v>
      </c>
      <c r="N75" s="151">
        <f>_xlfn.XLOOKUP(J75,Tabella12[Inizio],Tabella12[Valore],,-1)</f>
        <v>1</v>
      </c>
      <c r="O75" s="155">
        <v>4</v>
      </c>
      <c r="P75" s="148">
        <v>2.5</v>
      </c>
      <c r="Q75" s="185">
        <v>4</v>
      </c>
      <c r="R75" s="179">
        <f>L75*P75*Q75</f>
        <v>20</v>
      </c>
      <c r="S75" s="216">
        <f>_xlfn.XLOOKUP(L75,Tabella1246[Inizio],Tabella1246[Valore],,-1)</f>
        <v>1</v>
      </c>
      <c r="T75" s="218">
        <f>_xlfn.XLOOKUP(P75,Tabella1246[Inizio],Tabella1246[Valore],,-1)</f>
        <v>1</v>
      </c>
      <c r="U75" s="205">
        <f t="shared" si="3"/>
        <v>1</v>
      </c>
    </row>
    <row r="76" spans="1:21" ht="21" x14ac:dyDescent="0.2">
      <c r="A76" s="441"/>
      <c r="B76" s="433"/>
      <c r="C76" s="445"/>
      <c r="D76" s="336"/>
      <c r="E76" s="231" t="s">
        <v>555</v>
      </c>
      <c r="F76" s="127" t="s">
        <v>728</v>
      </c>
      <c r="G76" s="226" t="s">
        <v>729</v>
      </c>
      <c r="H76" s="231">
        <v>0</v>
      </c>
      <c r="I76" s="127">
        <v>0</v>
      </c>
      <c r="J76" s="144">
        <v>0</v>
      </c>
      <c r="K76" s="141">
        <v>0</v>
      </c>
      <c r="L76" s="148">
        <f>_xlfn.XLOOKUP(H76,Tabella1[Inizio],Tabella1[Valore],,-1)</f>
        <v>1</v>
      </c>
      <c r="M76" s="165">
        <v>0.5</v>
      </c>
      <c r="N76" s="151">
        <f>_xlfn.XLOOKUP(J76,Tabella12[Inizio],Tabella12[Valore],,-1)</f>
        <v>1</v>
      </c>
      <c r="O76" s="155">
        <v>4</v>
      </c>
      <c r="P76" s="148">
        <v>2.5</v>
      </c>
      <c r="Q76" s="185">
        <v>4</v>
      </c>
      <c r="R76" s="179">
        <f>L76*P76*Q76</f>
        <v>10</v>
      </c>
      <c r="S76" s="216">
        <f>_xlfn.XLOOKUP(L76,Tabella1246[Inizio],Tabella1246[Valore],,-1)</f>
        <v>1</v>
      </c>
      <c r="T76" s="218">
        <f>_xlfn.XLOOKUP(P76,Tabella1246[Inizio],Tabella1246[Valore],,-1)</f>
        <v>1</v>
      </c>
      <c r="U76" s="205">
        <f t="shared" si="3"/>
        <v>1</v>
      </c>
    </row>
    <row r="77" spans="1:21" ht="21" x14ac:dyDescent="0.2">
      <c r="A77" s="441"/>
      <c r="B77" s="433"/>
      <c r="C77" s="446"/>
      <c r="D77" s="438"/>
      <c r="E77" s="237" t="s">
        <v>558</v>
      </c>
      <c r="F77" s="129" t="s">
        <v>492</v>
      </c>
      <c r="G77" s="229" t="s">
        <v>506</v>
      </c>
      <c r="H77" s="237">
        <v>1</v>
      </c>
      <c r="I77" s="129">
        <v>0</v>
      </c>
      <c r="J77" s="146">
        <f t="shared" si="4"/>
        <v>0</v>
      </c>
      <c r="K77" s="142">
        <v>1</v>
      </c>
      <c r="L77" s="149">
        <f>_xlfn.XLOOKUP(H77,Tabella1[Inizio],Tabella1[Valore],,-1)</f>
        <v>1</v>
      </c>
      <c r="M77" s="166">
        <v>0.5</v>
      </c>
      <c r="N77" s="152">
        <f>_xlfn.XLOOKUP(J77,Tabella12[Inizio],Tabella12[Valore],,-1)</f>
        <v>1</v>
      </c>
      <c r="O77" s="167">
        <v>4</v>
      </c>
      <c r="P77" s="149">
        <v>2.5</v>
      </c>
      <c r="Q77" s="186">
        <v>4</v>
      </c>
      <c r="R77" s="180">
        <f>L77*P77*Q77</f>
        <v>10</v>
      </c>
      <c r="S77" s="216">
        <f>_xlfn.XLOOKUP(L77,Tabella1246[Inizio],Tabella1246[Valore],,-1)</f>
        <v>1</v>
      </c>
      <c r="T77" s="218">
        <f>_xlfn.XLOOKUP(P77,Tabella1246[Inizio],Tabella1246[Valore],,-1)</f>
        <v>1</v>
      </c>
      <c r="U77" s="205">
        <f t="shared" si="3"/>
        <v>1</v>
      </c>
    </row>
    <row r="78" spans="1:21" ht="21" x14ac:dyDescent="0.2">
      <c r="A78" s="441"/>
      <c r="B78" s="447" t="s">
        <v>170</v>
      </c>
      <c r="C78" s="444" t="s">
        <v>171</v>
      </c>
      <c r="D78" s="443" t="s">
        <v>106</v>
      </c>
      <c r="E78" s="230" t="s">
        <v>352</v>
      </c>
      <c r="F78" s="128" t="s">
        <v>257</v>
      </c>
      <c r="G78" s="128" t="s">
        <v>358</v>
      </c>
      <c r="H78" s="230">
        <v>0</v>
      </c>
      <c r="I78" s="128">
        <v>0</v>
      </c>
      <c r="J78" s="145">
        <v>0</v>
      </c>
      <c r="K78" s="143">
        <v>0</v>
      </c>
      <c r="L78" s="147">
        <f>_xlfn.XLOOKUP(H78,Tabella1[Inizio],Tabella1[Valore],,-1)</f>
        <v>1</v>
      </c>
      <c r="M78" s="164">
        <v>0.5</v>
      </c>
      <c r="N78" s="150">
        <f>_xlfn.XLOOKUP(J78,Tabella12[Inizio],Tabella12[Valore],,-1)</f>
        <v>1</v>
      </c>
      <c r="O78" s="153">
        <v>3</v>
      </c>
      <c r="P78" s="147">
        <v>2</v>
      </c>
      <c r="Q78" s="184">
        <v>4</v>
      </c>
      <c r="R78" s="178">
        <f>L78*P78*Q78</f>
        <v>8</v>
      </c>
      <c r="S78" s="216">
        <f>_xlfn.XLOOKUP(L78,Tabella1246[Inizio],Tabella1246[Valore],,-1)</f>
        <v>1</v>
      </c>
      <c r="T78" s="218">
        <f>_xlfn.XLOOKUP(P78,Tabella1246[Inizio],Tabella1246[Valore],,-1)</f>
        <v>1</v>
      </c>
      <c r="U78" s="205">
        <f t="shared" si="3"/>
        <v>1</v>
      </c>
    </row>
    <row r="79" spans="1:21" ht="21" x14ac:dyDescent="0.2">
      <c r="A79" s="441"/>
      <c r="B79" s="433"/>
      <c r="C79" s="445"/>
      <c r="D79" s="336"/>
      <c r="E79" s="231" t="s">
        <v>536</v>
      </c>
      <c r="F79" s="127" t="s">
        <v>563</v>
      </c>
      <c r="G79" s="127" t="s">
        <v>730</v>
      </c>
      <c r="H79" s="231">
        <v>6</v>
      </c>
      <c r="I79" s="127">
        <v>0</v>
      </c>
      <c r="J79" s="144">
        <f t="shared" si="4"/>
        <v>0</v>
      </c>
      <c r="K79" s="141">
        <v>1.4166700000000001</v>
      </c>
      <c r="L79" s="148">
        <f>_xlfn.XLOOKUP(H79,Tabella1[Inizio],Tabella1[Valore],,-1)</f>
        <v>3</v>
      </c>
      <c r="M79" s="165">
        <v>0.5</v>
      </c>
      <c r="N79" s="151">
        <f>_xlfn.XLOOKUP(J79,Tabella12[Inizio],Tabella12[Valore],,-1)</f>
        <v>1</v>
      </c>
      <c r="O79" s="155">
        <v>5</v>
      </c>
      <c r="P79" s="148">
        <v>3</v>
      </c>
      <c r="Q79" s="185">
        <v>1</v>
      </c>
      <c r="R79" s="179">
        <f>L79*P79*Q79</f>
        <v>9</v>
      </c>
      <c r="S79" s="216">
        <f>_xlfn.XLOOKUP(L79,Tabella1246[Inizio],Tabella1246[Valore],,-1)</f>
        <v>2</v>
      </c>
      <c r="T79" s="218">
        <f>_xlfn.XLOOKUP(P79,Tabella1246[Inizio],Tabella1246[Valore],,-1)</f>
        <v>2</v>
      </c>
      <c r="U79" s="207">
        <f t="shared" si="3"/>
        <v>4</v>
      </c>
    </row>
    <row r="80" spans="1:21" ht="21" x14ac:dyDescent="0.2">
      <c r="A80" s="441"/>
      <c r="B80" s="433"/>
      <c r="C80" s="445"/>
      <c r="D80" s="228" t="s">
        <v>105</v>
      </c>
      <c r="E80" s="231" t="s">
        <v>565</v>
      </c>
      <c r="F80" s="127" t="s">
        <v>566</v>
      </c>
      <c r="G80" s="127" t="s">
        <v>564</v>
      </c>
      <c r="H80" s="231">
        <v>7</v>
      </c>
      <c r="I80" s="127">
        <v>0</v>
      </c>
      <c r="J80" s="144">
        <f t="shared" si="4"/>
        <v>0</v>
      </c>
      <c r="K80" s="141">
        <v>1.7142999999999999</v>
      </c>
      <c r="L80" s="148">
        <f>_xlfn.XLOOKUP(H80,Tabella1[Inizio],Tabella1[Valore],,-1)</f>
        <v>3</v>
      </c>
      <c r="M80" s="165">
        <v>0.5</v>
      </c>
      <c r="N80" s="151">
        <f>_xlfn.XLOOKUP(J80,Tabella12[Inizio],Tabella12[Valore],,-1)</f>
        <v>1</v>
      </c>
      <c r="O80" s="155">
        <v>3</v>
      </c>
      <c r="P80" s="148">
        <v>2</v>
      </c>
      <c r="Q80" s="185">
        <v>1</v>
      </c>
      <c r="R80" s="179">
        <f>L80*P80*Q80</f>
        <v>6</v>
      </c>
      <c r="S80" s="216">
        <f>_xlfn.XLOOKUP(L80,Tabella1246[Inizio],Tabella1246[Valore],,-1)</f>
        <v>2</v>
      </c>
      <c r="T80" s="218">
        <f>_xlfn.XLOOKUP(P80,Tabella1246[Inizio],Tabella1246[Valore],,-1)</f>
        <v>1</v>
      </c>
      <c r="U80" s="205">
        <f t="shared" si="3"/>
        <v>2</v>
      </c>
    </row>
    <row r="81" spans="1:21" ht="21" x14ac:dyDescent="0.2">
      <c r="A81" s="441"/>
      <c r="B81" s="434"/>
      <c r="C81" s="446"/>
      <c r="D81" s="232" t="s">
        <v>172</v>
      </c>
      <c r="E81" s="237" t="s">
        <v>385</v>
      </c>
      <c r="F81" s="129" t="s">
        <v>565</v>
      </c>
      <c r="G81" s="129" t="s">
        <v>567</v>
      </c>
      <c r="H81" s="237">
        <v>9</v>
      </c>
      <c r="I81" s="129">
        <v>0</v>
      </c>
      <c r="J81" s="146">
        <f t="shared" si="4"/>
        <v>0</v>
      </c>
      <c r="K81" s="142">
        <v>1.611111</v>
      </c>
      <c r="L81" s="149">
        <f>_xlfn.XLOOKUP(H81,Tabella1[Inizio],Tabella1[Valore],,-1)</f>
        <v>4</v>
      </c>
      <c r="M81" s="166">
        <v>0.5</v>
      </c>
      <c r="N81" s="152">
        <f>_xlfn.XLOOKUP(J81,Tabella12[Inizio],Tabella12[Valore],,-1)</f>
        <v>1</v>
      </c>
      <c r="O81" s="167">
        <v>5</v>
      </c>
      <c r="P81" s="149">
        <v>3</v>
      </c>
      <c r="Q81" s="186">
        <v>4</v>
      </c>
      <c r="R81" s="180">
        <f>L81*P81*Q81</f>
        <v>48</v>
      </c>
      <c r="S81" s="216">
        <f>_xlfn.XLOOKUP(L81,Tabella1246[Inizio],Tabella1246[Valore],,-1)</f>
        <v>2</v>
      </c>
      <c r="T81" s="218">
        <f>_xlfn.XLOOKUP(P81,Tabella1246[Inizio],Tabella1246[Valore],,-1)</f>
        <v>2</v>
      </c>
      <c r="U81" s="207">
        <f t="shared" si="3"/>
        <v>4</v>
      </c>
    </row>
    <row r="82" spans="1:21" ht="21" x14ac:dyDescent="0.2">
      <c r="A82" s="441"/>
      <c r="B82" s="448" t="s">
        <v>173</v>
      </c>
      <c r="C82" s="444" t="s">
        <v>174</v>
      </c>
      <c r="D82" s="230" t="s">
        <v>175</v>
      </c>
      <c r="E82" s="230" t="s">
        <v>731</v>
      </c>
      <c r="F82" s="128" t="s">
        <v>572</v>
      </c>
      <c r="G82" s="227" t="s">
        <v>506</v>
      </c>
      <c r="H82" s="230">
        <v>2</v>
      </c>
      <c r="I82" s="128">
        <v>0</v>
      </c>
      <c r="J82" s="145">
        <f t="shared" si="4"/>
        <v>0</v>
      </c>
      <c r="K82" s="143">
        <v>1.25</v>
      </c>
      <c r="L82" s="147">
        <f>_xlfn.XLOOKUP(H82,Tabella1[Inizio],Tabella1[Valore],,-1)</f>
        <v>2</v>
      </c>
      <c r="M82" s="164">
        <v>0.5</v>
      </c>
      <c r="N82" s="150">
        <f>_xlfn.XLOOKUP(J82,Tabella12[Inizio],Tabella12[Valore],,-1)</f>
        <v>1</v>
      </c>
      <c r="O82" s="153">
        <v>4</v>
      </c>
      <c r="P82" s="147">
        <v>2.5</v>
      </c>
      <c r="Q82" s="184">
        <v>4</v>
      </c>
      <c r="R82" s="178">
        <f>L82*P82*Q82</f>
        <v>20</v>
      </c>
      <c r="S82" s="216">
        <f>_xlfn.XLOOKUP(L82,Tabella1246[Inizio],Tabella1246[Valore],,-1)</f>
        <v>1</v>
      </c>
      <c r="T82" s="218">
        <f>_xlfn.XLOOKUP(P82,Tabella1246[Inizio],Tabella1246[Valore],,-1)</f>
        <v>1</v>
      </c>
      <c r="U82" s="205">
        <f t="shared" si="3"/>
        <v>1</v>
      </c>
    </row>
    <row r="83" spans="1:21" ht="21" x14ac:dyDescent="0.2">
      <c r="A83" s="441"/>
      <c r="B83" s="449"/>
      <c r="C83" s="445"/>
      <c r="D83" s="336" t="s">
        <v>176</v>
      </c>
      <c r="E83" s="231" t="s">
        <v>574</v>
      </c>
      <c r="F83" s="127" t="s">
        <v>575</v>
      </c>
      <c r="G83" s="226" t="s">
        <v>506</v>
      </c>
      <c r="H83" s="231">
        <v>1</v>
      </c>
      <c r="I83" s="127">
        <v>0</v>
      </c>
      <c r="J83" s="144">
        <f t="shared" si="4"/>
        <v>0</v>
      </c>
      <c r="K83" s="141">
        <v>2</v>
      </c>
      <c r="L83" s="148">
        <f>_xlfn.XLOOKUP(H83,Tabella1[Inizio],Tabella1[Valore],,-1)</f>
        <v>1</v>
      </c>
      <c r="M83" s="165">
        <v>0.5</v>
      </c>
      <c r="N83" s="151">
        <f>_xlfn.XLOOKUP(J83,Tabella12[Inizio],Tabella12[Valore],,-1)</f>
        <v>1</v>
      </c>
      <c r="O83" s="155">
        <v>3</v>
      </c>
      <c r="P83" s="148">
        <v>2</v>
      </c>
      <c r="Q83" s="185">
        <v>4</v>
      </c>
      <c r="R83" s="179">
        <f>L83*P83*Q83</f>
        <v>8</v>
      </c>
      <c r="S83" s="216">
        <f>_xlfn.XLOOKUP(L83,Tabella1246[Inizio],Tabella1246[Valore],,-1)</f>
        <v>1</v>
      </c>
      <c r="T83" s="218">
        <f>_xlfn.XLOOKUP(P83,Tabella1246[Inizio],Tabella1246[Valore],,-1)</f>
        <v>1</v>
      </c>
      <c r="U83" s="205">
        <f t="shared" si="3"/>
        <v>1</v>
      </c>
    </row>
    <row r="84" spans="1:21" ht="30" customHeight="1" x14ac:dyDescent="0.2">
      <c r="A84" s="441"/>
      <c r="B84" s="449"/>
      <c r="C84" s="446"/>
      <c r="D84" s="438"/>
      <c r="E84" s="237" t="s">
        <v>573</v>
      </c>
      <c r="F84" s="129" t="s">
        <v>575</v>
      </c>
      <c r="G84" s="229" t="s">
        <v>732</v>
      </c>
      <c r="H84" s="237">
        <v>1</v>
      </c>
      <c r="I84" s="129">
        <v>0</v>
      </c>
      <c r="J84" s="146">
        <f t="shared" si="4"/>
        <v>0</v>
      </c>
      <c r="K84" s="142">
        <v>1</v>
      </c>
      <c r="L84" s="149">
        <f>_xlfn.XLOOKUP(H84,Tabella1[Inizio],Tabella1[Valore],,-1)</f>
        <v>1</v>
      </c>
      <c r="M84" s="166">
        <v>0.5</v>
      </c>
      <c r="N84" s="152">
        <f>_xlfn.XLOOKUP(J84,Tabella12[Inizio],Tabella12[Valore],,-1)</f>
        <v>1</v>
      </c>
      <c r="O84" s="167">
        <v>3</v>
      </c>
      <c r="P84" s="149">
        <v>2</v>
      </c>
      <c r="Q84" s="186">
        <v>3</v>
      </c>
      <c r="R84" s="180">
        <f>L84*P84*Q84</f>
        <v>6</v>
      </c>
      <c r="S84" s="216">
        <f>_xlfn.XLOOKUP(L84,Tabella1246[Inizio],Tabella1246[Valore],,-1)</f>
        <v>1</v>
      </c>
      <c r="T84" s="218">
        <f>_xlfn.XLOOKUP(P84,Tabella1246[Inizio],Tabella1246[Valore],,-1)</f>
        <v>1</v>
      </c>
      <c r="U84" s="205">
        <f t="shared" si="3"/>
        <v>1</v>
      </c>
    </row>
    <row r="85" spans="1:21" ht="21" x14ac:dyDescent="0.2">
      <c r="A85" s="441"/>
      <c r="B85" s="449"/>
      <c r="C85" s="396" t="s">
        <v>162</v>
      </c>
      <c r="D85" s="329" t="s">
        <v>106</v>
      </c>
      <c r="E85" s="230" t="s">
        <v>352</v>
      </c>
      <c r="F85" s="128" t="s">
        <v>257</v>
      </c>
      <c r="G85" s="128" t="s">
        <v>358</v>
      </c>
      <c r="H85" s="230">
        <v>3</v>
      </c>
      <c r="I85" s="128">
        <v>0</v>
      </c>
      <c r="J85" s="145">
        <f t="shared" si="4"/>
        <v>0</v>
      </c>
      <c r="K85" s="143">
        <v>0.66666700000000001</v>
      </c>
      <c r="L85" s="147">
        <f>_xlfn.XLOOKUP(H85,Tabella1[Inizio],Tabella1[Valore],,-1)</f>
        <v>2</v>
      </c>
      <c r="M85" s="164">
        <v>0.5</v>
      </c>
      <c r="N85" s="150">
        <f>_xlfn.XLOOKUP(J85,Tabella12[Inizio],Tabella12[Valore],,-1)</f>
        <v>1</v>
      </c>
      <c r="O85" s="157">
        <v>3</v>
      </c>
      <c r="P85" s="147">
        <v>2</v>
      </c>
      <c r="Q85" s="184">
        <v>4</v>
      </c>
      <c r="R85" s="178">
        <f>L85*P85*Q85</f>
        <v>16</v>
      </c>
      <c r="S85" s="216">
        <f>_xlfn.XLOOKUP(L85,Tabella1246[Inizio],Tabella1246[Valore],,-1)</f>
        <v>1</v>
      </c>
      <c r="T85" s="218">
        <f>_xlfn.XLOOKUP(P85,Tabella1246[Inizio],Tabella1246[Valore],,-1)</f>
        <v>1</v>
      </c>
      <c r="U85" s="205">
        <f t="shared" si="3"/>
        <v>1</v>
      </c>
    </row>
    <row r="86" spans="1:21" ht="36" customHeight="1" x14ac:dyDescent="0.2">
      <c r="A86" s="441"/>
      <c r="B86" s="449"/>
      <c r="C86" s="397"/>
      <c r="D86" s="330"/>
      <c r="E86" s="231" t="s">
        <v>536</v>
      </c>
      <c r="F86" s="127" t="s">
        <v>537</v>
      </c>
      <c r="G86" s="127" t="s">
        <v>410</v>
      </c>
      <c r="H86" s="231">
        <v>4</v>
      </c>
      <c r="I86" s="127">
        <v>0</v>
      </c>
      <c r="J86" s="144">
        <f t="shared" si="4"/>
        <v>0</v>
      </c>
      <c r="K86" s="141">
        <v>1.625</v>
      </c>
      <c r="L86" s="148">
        <f>_xlfn.XLOOKUP(H86,Tabella1[Inizio],Tabella1[Valore],,-1)</f>
        <v>2</v>
      </c>
      <c r="M86" s="165">
        <v>0.5</v>
      </c>
      <c r="N86" s="151">
        <f>_xlfn.XLOOKUP(J86,Tabella12[Inizio],Tabella12[Valore],,-1)</f>
        <v>1</v>
      </c>
      <c r="O86" s="159">
        <v>2</v>
      </c>
      <c r="P86" s="149">
        <v>1.5</v>
      </c>
      <c r="Q86" s="185">
        <v>3</v>
      </c>
      <c r="R86" s="179">
        <f>L86*P86*Q86</f>
        <v>9</v>
      </c>
      <c r="S86" s="216">
        <f>_xlfn.XLOOKUP(L86,Tabella1246[Inizio],Tabella1246[Valore],,-1)</f>
        <v>1</v>
      </c>
      <c r="T86" s="218">
        <f>_xlfn.XLOOKUP(P86,Tabella1246[Inizio],Tabella1246[Valore],,-1)</f>
        <v>1</v>
      </c>
      <c r="U86" s="205">
        <f t="shared" si="3"/>
        <v>1</v>
      </c>
    </row>
    <row r="87" spans="1:21" ht="21" x14ac:dyDescent="0.2">
      <c r="A87" s="441"/>
      <c r="B87" s="449"/>
      <c r="C87" s="444" t="s">
        <v>177</v>
      </c>
      <c r="D87" s="440" t="s">
        <v>178</v>
      </c>
      <c r="E87" s="230" t="s">
        <v>380</v>
      </c>
      <c r="F87" s="128" t="s">
        <v>538</v>
      </c>
      <c r="G87" s="227" t="s">
        <v>291</v>
      </c>
      <c r="H87" s="128">
        <v>6</v>
      </c>
      <c r="I87" s="128">
        <v>0</v>
      </c>
      <c r="J87" s="145">
        <f t="shared" si="4"/>
        <v>0</v>
      </c>
      <c r="K87" s="143">
        <v>2</v>
      </c>
      <c r="L87" s="147">
        <f>_xlfn.XLOOKUP(H87,Tabella1[Inizio],Tabella1[Valore],,-1)</f>
        <v>3</v>
      </c>
      <c r="M87" s="158">
        <v>0.5</v>
      </c>
      <c r="N87" s="154">
        <f>_xlfn.XLOOKUP(J87,Tabella12[Inizio],Tabella12[Valore],,-1)</f>
        <v>1</v>
      </c>
      <c r="O87" s="157">
        <v>4</v>
      </c>
      <c r="P87" s="147">
        <v>2.5</v>
      </c>
      <c r="Q87" s="184">
        <v>4</v>
      </c>
      <c r="R87" s="178">
        <f>L87*P87*Q87</f>
        <v>30</v>
      </c>
      <c r="S87" s="216">
        <f>_xlfn.XLOOKUP(L87,Tabella1246[Inizio],Tabella1246[Valore],,-1)</f>
        <v>2</v>
      </c>
      <c r="T87" s="218">
        <f>_xlfn.XLOOKUP(P87,Tabella1246[Inizio],Tabella1246[Valore],,-1)</f>
        <v>1</v>
      </c>
      <c r="U87" s="205">
        <f t="shared" si="3"/>
        <v>2</v>
      </c>
    </row>
    <row r="88" spans="1:21" ht="21" x14ac:dyDescent="0.2">
      <c r="A88" s="441"/>
      <c r="B88" s="449"/>
      <c r="C88" s="445"/>
      <c r="D88" s="437"/>
      <c r="E88" s="231" t="s">
        <v>539</v>
      </c>
      <c r="F88" s="127" t="s">
        <v>488</v>
      </c>
      <c r="G88" s="226" t="s">
        <v>568</v>
      </c>
      <c r="H88" s="127">
        <v>2</v>
      </c>
      <c r="I88" s="127">
        <v>0</v>
      </c>
      <c r="J88" s="144">
        <f t="shared" si="4"/>
        <v>0</v>
      </c>
      <c r="K88" s="141">
        <v>1.5</v>
      </c>
      <c r="L88" s="148">
        <f>_xlfn.XLOOKUP(H88,Tabella1[Inizio],Tabella1[Valore],,-1)</f>
        <v>2</v>
      </c>
      <c r="M88" s="160">
        <v>0.5</v>
      </c>
      <c r="N88" s="156">
        <f>_xlfn.XLOOKUP(J88,Tabella12[Inizio],Tabella12[Valore],,-1)</f>
        <v>1</v>
      </c>
      <c r="O88" s="159">
        <v>3</v>
      </c>
      <c r="P88" s="148">
        <v>2</v>
      </c>
      <c r="Q88" s="185">
        <v>4</v>
      </c>
      <c r="R88" s="179">
        <f>L88*P88*Q88</f>
        <v>16</v>
      </c>
      <c r="S88" s="216">
        <f>_xlfn.XLOOKUP(L88,Tabella1246[Inizio],Tabella1246[Valore],,-1)</f>
        <v>1</v>
      </c>
      <c r="T88" s="218">
        <f>_xlfn.XLOOKUP(P88,Tabella1246[Inizio],Tabella1246[Valore],,-1)</f>
        <v>1</v>
      </c>
      <c r="U88" s="205">
        <f t="shared" si="3"/>
        <v>1</v>
      </c>
    </row>
    <row r="89" spans="1:21" ht="21" x14ac:dyDescent="0.2">
      <c r="A89" s="441"/>
      <c r="B89" s="449"/>
      <c r="C89" s="445"/>
      <c r="D89" s="437" t="s">
        <v>23</v>
      </c>
      <c r="E89" s="231" t="s">
        <v>505</v>
      </c>
      <c r="F89" s="127" t="s">
        <v>569</v>
      </c>
      <c r="G89" s="226" t="s">
        <v>570</v>
      </c>
      <c r="H89" s="127">
        <v>5</v>
      </c>
      <c r="I89" s="127">
        <v>1</v>
      </c>
      <c r="J89" s="144">
        <f t="shared" si="4"/>
        <v>0.2</v>
      </c>
      <c r="K89" s="141">
        <v>2.2000000000000002</v>
      </c>
      <c r="L89" s="148">
        <f>_xlfn.XLOOKUP(H89,Tabella1[Inizio],Tabella1[Valore],,-1)</f>
        <v>3</v>
      </c>
      <c r="M89" s="160">
        <v>0.5</v>
      </c>
      <c r="N89" s="156">
        <f>_xlfn.XLOOKUP(J89,Tabella12[Inizio],Tabella12[Valore],,-1)</f>
        <v>3</v>
      </c>
      <c r="O89" s="159">
        <v>4</v>
      </c>
      <c r="P89" s="148">
        <v>3.5</v>
      </c>
      <c r="Q89" s="185">
        <v>5</v>
      </c>
      <c r="R89" s="179">
        <f>L89*P89*Q89</f>
        <v>52.5</v>
      </c>
      <c r="S89" s="216">
        <f>_xlfn.XLOOKUP(L89,Tabella1246[Inizio],Tabella1246[Valore],,-1)</f>
        <v>2</v>
      </c>
      <c r="T89" s="218">
        <f>_xlfn.XLOOKUP(P89,Tabella1246[Inizio],Tabella1246[Valore],,-1)</f>
        <v>2</v>
      </c>
      <c r="U89" s="207">
        <f t="shared" si="3"/>
        <v>4</v>
      </c>
    </row>
    <row r="90" spans="1:21" ht="21" x14ac:dyDescent="0.2">
      <c r="A90" s="442"/>
      <c r="B90" s="450"/>
      <c r="C90" s="446"/>
      <c r="D90" s="439"/>
      <c r="E90" s="237" t="s">
        <v>733</v>
      </c>
      <c r="F90" s="129" t="s">
        <v>571</v>
      </c>
      <c r="G90" s="229" t="s">
        <v>734</v>
      </c>
      <c r="H90" s="129">
        <v>3</v>
      </c>
      <c r="I90" s="129">
        <v>0</v>
      </c>
      <c r="J90" s="146">
        <f t="shared" si="4"/>
        <v>0</v>
      </c>
      <c r="K90" s="142">
        <v>1.3332999999999999</v>
      </c>
      <c r="L90" s="149">
        <f>_xlfn.XLOOKUP(H90,Tabella1[Inizio],Tabella1[Valore],,-1)</f>
        <v>2</v>
      </c>
      <c r="M90" s="163">
        <v>0.5</v>
      </c>
      <c r="N90" s="162">
        <f>_xlfn.XLOOKUP(J90,Tabella12[Inizio],Tabella12[Valore],,-1)</f>
        <v>1</v>
      </c>
      <c r="O90" s="161">
        <v>4</v>
      </c>
      <c r="P90" s="149">
        <v>2.5</v>
      </c>
      <c r="Q90" s="186">
        <v>4</v>
      </c>
      <c r="R90" s="180">
        <f>L90*P90*Q90</f>
        <v>20</v>
      </c>
      <c r="S90" s="216">
        <f>_xlfn.XLOOKUP(L90,Tabella1246[Inizio],Tabella1246[Valore],,-1)</f>
        <v>1</v>
      </c>
      <c r="T90" s="218">
        <f>_xlfn.XLOOKUP(P90,Tabella1246[Inizio],Tabella1246[Valore],,-1)</f>
        <v>1</v>
      </c>
      <c r="U90" s="205">
        <f t="shared" si="3"/>
        <v>1</v>
      </c>
    </row>
    <row r="91" spans="1:21" ht="19" x14ac:dyDescent="0.2">
      <c r="S91" s="160"/>
      <c r="T91" s="13"/>
      <c r="U91" s="193"/>
    </row>
    <row r="92" spans="1:21" ht="24" x14ac:dyDescent="0.2">
      <c r="S92" s="160"/>
      <c r="T92" s="13"/>
      <c r="U92" s="188"/>
    </row>
    <row r="93" spans="1:21" ht="24" x14ac:dyDescent="0.2">
      <c r="S93" s="160"/>
      <c r="T93" s="13"/>
      <c r="U93" s="188"/>
    </row>
    <row r="94" spans="1:21" ht="24" x14ac:dyDescent="0.2">
      <c r="S94" s="160"/>
      <c r="T94" s="13"/>
      <c r="U94" s="188"/>
    </row>
    <row r="95" spans="1:21" ht="24" x14ac:dyDescent="0.2">
      <c r="S95" s="160"/>
      <c r="T95" s="13"/>
      <c r="U95" s="188"/>
    </row>
    <row r="96" spans="1:21" ht="24" x14ac:dyDescent="0.2">
      <c r="S96" s="160"/>
      <c r="T96" s="13"/>
      <c r="U96" s="188"/>
    </row>
    <row r="97" spans="19:21" ht="24" x14ac:dyDescent="0.2">
      <c r="S97" s="160"/>
      <c r="T97" s="13"/>
      <c r="U97" s="188"/>
    </row>
    <row r="98" spans="19:21" ht="24" x14ac:dyDescent="0.2">
      <c r="S98" s="160"/>
      <c r="T98" s="13"/>
      <c r="U98" s="188"/>
    </row>
    <row r="99" spans="19:21" ht="24" x14ac:dyDescent="0.2">
      <c r="S99" s="160"/>
      <c r="T99" s="13"/>
      <c r="U99" s="188"/>
    </row>
    <row r="100" spans="19:21" ht="24" x14ac:dyDescent="0.2">
      <c r="S100" s="160"/>
      <c r="T100" s="13"/>
      <c r="U100" s="188"/>
    </row>
    <row r="101" spans="19:21" ht="24" x14ac:dyDescent="0.2">
      <c r="S101" s="160"/>
      <c r="T101" s="13"/>
      <c r="U101" s="188"/>
    </row>
    <row r="102" spans="19:21" ht="24" x14ac:dyDescent="0.2">
      <c r="S102" s="160"/>
      <c r="T102" s="13"/>
      <c r="U102" s="188"/>
    </row>
    <row r="103" spans="19:21" ht="24" x14ac:dyDescent="0.2">
      <c r="S103" s="160"/>
      <c r="T103" s="13"/>
      <c r="U103" s="188"/>
    </row>
    <row r="104" spans="19:21" ht="24" x14ac:dyDescent="0.2">
      <c r="S104" s="160"/>
      <c r="T104" s="13"/>
      <c r="U104" s="188"/>
    </row>
  </sheetData>
  <mergeCells count="60">
    <mergeCell ref="C32:C38"/>
    <mergeCell ref="S1:S3"/>
    <mergeCell ref="T1:T3"/>
    <mergeCell ref="U1:U3"/>
    <mergeCell ref="E1:G1"/>
    <mergeCell ref="L1:Q1"/>
    <mergeCell ref="L2:Q2"/>
    <mergeCell ref="E2:G2"/>
    <mergeCell ref="R1:R3"/>
    <mergeCell ref="B78:B81"/>
    <mergeCell ref="D21:D22"/>
    <mergeCell ref="D46:D47"/>
    <mergeCell ref="B82:B90"/>
    <mergeCell ref="C87:C90"/>
    <mergeCell ref="D30:D31"/>
    <mergeCell ref="D28:D29"/>
    <mergeCell ref="D32:D33"/>
    <mergeCell ref="D52:D53"/>
    <mergeCell ref="D55:D56"/>
    <mergeCell ref="D58:D59"/>
    <mergeCell ref="C55:C59"/>
    <mergeCell ref="D36:D37"/>
    <mergeCell ref="D39:D40"/>
    <mergeCell ref="D41:D42"/>
    <mergeCell ref="D43:D45"/>
    <mergeCell ref="B55:B77"/>
    <mergeCell ref="D65:D66"/>
    <mergeCell ref="D75:D77"/>
    <mergeCell ref="D73:D74"/>
    <mergeCell ref="D50:D51"/>
    <mergeCell ref="C60:C61"/>
    <mergeCell ref="D85:D86"/>
    <mergeCell ref="C85:C86"/>
    <mergeCell ref="D87:D88"/>
    <mergeCell ref="D89:D90"/>
    <mergeCell ref="D60:D61"/>
    <mergeCell ref="C78:C81"/>
    <mergeCell ref="C82:C84"/>
    <mergeCell ref="D71:D72"/>
    <mergeCell ref="D69:D70"/>
    <mergeCell ref="C62:C67"/>
    <mergeCell ref="C68:C77"/>
    <mergeCell ref="D83:D84"/>
    <mergeCell ref="D78:D79"/>
    <mergeCell ref="C39:C48"/>
    <mergeCell ref="C49:C54"/>
    <mergeCell ref="A1:D1"/>
    <mergeCell ref="A2:D2"/>
    <mergeCell ref="B4:B54"/>
    <mergeCell ref="C4:C6"/>
    <mergeCell ref="C16:C27"/>
    <mergeCell ref="D18:D20"/>
    <mergeCell ref="D23:D25"/>
    <mergeCell ref="D8:D9"/>
    <mergeCell ref="C7:C9"/>
    <mergeCell ref="D14:D15"/>
    <mergeCell ref="D10:D11"/>
    <mergeCell ref="C10:C15"/>
    <mergeCell ref="C28:C31"/>
    <mergeCell ref="A4:A9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797A6-E043-4899-B571-DDFECA90DCD4}">
  <sheetPr codeName="Foglio7"/>
  <dimension ref="B2:H53"/>
  <sheetViews>
    <sheetView tabSelected="1" workbookViewId="0">
      <selection activeCell="C59" sqref="C59"/>
    </sheetView>
  </sheetViews>
  <sheetFormatPr baseColWidth="10" defaultColWidth="8.83203125" defaultRowHeight="15" x14ac:dyDescent="0.2"/>
  <cols>
    <col min="2" max="2" width="8.33203125" customWidth="1"/>
    <col min="3" max="3" width="64.33203125" customWidth="1"/>
    <col min="4" max="4" width="7.33203125" customWidth="1"/>
  </cols>
  <sheetData>
    <row r="2" spans="2:8" x14ac:dyDescent="0.2">
      <c r="B2" s="239" t="s">
        <v>577</v>
      </c>
      <c r="C2" s="240" t="s">
        <v>815</v>
      </c>
      <c r="D2" t="s">
        <v>578</v>
      </c>
    </row>
    <row r="3" spans="2:8" x14ac:dyDescent="0.2">
      <c r="B3" s="11">
        <v>1</v>
      </c>
      <c r="C3" s="238" t="s">
        <v>827</v>
      </c>
      <c r="D3" s="11">
        <v>0</v>
      </c>
    </row>
    <row r="4" spans="2:8" x14ac:dyDescent="0.2">
      <c r="B4" s="11">
        <v>2</v>
      </c>
      <c r="C4" s="238" t="s">
        <v>802</v>
      </c>
      <c r="D4" s="11">
        <v>2</v>
      </c>
    </row>
    <row r="5" spans="2:8" x14ac:dyDescent="0.2">
      <c r="B5" s="11">
        <v>3</v>
      </c>
      <c r="C5" s="238" t="s">
        <v>803</v>
      </c>
      <c r="D5" s="11">
        <v>5</v>
      </c>
    </row>
    <row r="6" spans="2:8" x14ac:dyDescent="0.2">
      <c r="B6" s="11">
        <v>4</v>
      </c>
      <c r="C6" s="238" t="s">
        <v>804</v>
      </c>
      <c r="D6" s="11">
        <v>8</v>
      </c>
    </row>
    <row r="7" spans="2:8" x14ac:dyDescent="0.2">
      <c r="B7" s="11">
        <v>5</v>
      </c>
      <c r="C7" s="238" t="s">
        <v>805</v>
      </c>
      <c r="D7" s="11">
        <v>11</v>
      </c>
    </row>
    <row r="8" spans="2:8" x14ac:dyDescent="0.2">
      <c r="B8" s="11">
        <v>6</v>
      </c>
      <c r="C8" s="238" t="s">
        <v>806</v>
      </c>
      <c r="D8" s="11">
        <v>14</v>
      </c>
    </row>
    <row r="9" spans="2:8" x14ac:dyDescent="0.2">
      <c r="B9" s="11">
        <v>7</v>
      </c>
      <c r="C9" s="238" t="s">
        <v>807</v>
      </c>
      <c r="D9" s="11">
        <v>17</v>
      </c>
    </row>
    <row r="10" spans="2:8" x14ac:dyDescent="0.2">
      <c r="B10" s="11">
        <v>8</v>
      </c>
      <c r="C10" s="238" t="s">
        <v>808</v>
      </c>
      <c r="D10" s="11">
        <v>26</v>
      </c>
    </row>
    <row r="11" spans="2:8" x14ac:dyDescent="0.2">
      <c r="B11" s="11">
        <v>9</v>
      </c>
      <c r="C11" s="238" t="s">
        <v>809</v>
      </c>
      <c r="D11" s="11">
        <v>36</v>
      </c>
    </row>
    <row r="12" spans="2:8" x14ac:dyDescent="0.2">
      <c r="B12" s="11">
        <v>10</v>
      </c>
      <c r="C12" s="238" t="s">
        <v>828</v>
      </c>
      <c r="D12" s="11">
        <v>50</v>
      </c>
    </row>
    <row r="13" spans="2:8" x14ac:dyDescent="0.2">
      <c r="B13" s="11"/>
      <c r="D13" s="11"/>
    </row>
    <row r="14" spans="2:8" x14ac:dyDescent="0.2">
      <c r="B14" s="11"/>
      <c r="D14" s="11"/>
    </row>
    <row r="15" spans="2:8" x14ac:dyDescent="0.2">
      <c r="B15" s="242" t="s">
        <v>577</v>
      </c>
      <c r="C15" s="240" t="s">
        <v>793</v>
      </c>
      <c r="D15" t="s">
        <v>578</v>
      </c>
      <c r="H15" s="38"/>
    </row>
    <row r="16" spans="2:8" x14ac:dyDescent="0.2">
      <c r="B16" s="225">
        <v>1</v>
      </c>
      <c r="C16" s="241" t="s">
        <v>841</v>
      </c>
      <c r="D16" s="11">
        <v>0</v>
      </c>
      <c r="H16" s="38"/>
    </row>
    <row r="17" spans="2:8" x14ac:dyDescent="0.2">
      <c r="B17" s="225">
        <v>2</v>
      </c>
      <c r="C17" s="241" t="s">
        <v>842</v>
      </c>
      <c r="D17" s="11">
        <v>0.1</v>
      </c>
      <c r="H17" s="38"/>
    </row>
    <row r="18" spans="2:8" x14ac:dyDescent="0.2">
      <c r="B18" s="225">
        <v>3</v>
      </c>
      <c r="C18" s="241" t="s">
        <v>843</v>
      </c>
      <c r="D18" s="11">
        <v>0.2</v>
      </c>
      <c r="H18" s="38"/>
    </row>
    <row r="19" spans="2:8" x14ac:dyDescent="0.2">
      <c r="B19" s="225">
        <v>4</v>
      </c>
      <c r="C19" s="241" t="s">
        <v>844</v>
      </c>
      <c r="D19" s="11">
        <v>0.3</v>
      </c>
      <c r="H19" s="38"/>
    </row>
    <row r="20" spans="2:8" x14ac:dyDescent="0.2">
      <c r="B20" s="225">
        <v>5</v>
      </c>
      <c r="C20" s="241" t="s">
        <v>845</v>
      </c>
      <c r="D20" s="11">
        <v>0.5</v>
      </c>
      <c r="H20" s="38"/>
    </row>
    <row r="21" spans="2:8" x14ac:dyDescent="0.2">
      <c r="B21" s="225"/>
      <c r="C21" s="225"/>
      <c r="H21" s="38"/>
    </row>
    <row r="22" spans="2:8" x14ac:dyDescent="0.2">
      <c r="B22" s="225"/>
      <c r="C22" s="225"/>
      <c r="H22" s="38"/>
    </row>
    <row r="23" spans="2:8" x14ac:dyDescent="0.2">
      <c r="B23" s="242" t="s">
        <v>577</v>
      </c>
      <c r="C23" s="243" t="s">
        <v>817</v>
      </c>
      <c r="D23" t="s">
        <v>578</v>
      </c>
      <c r="H23" s="38"/>
    </row>
    <row r="24" spans="2:8" x14ac:dyDescent="0.2">
      <c r="B24" s="250">
        <v>1</v>
      </c>
      <c r="C24" s="16" t="s">
        <v>841</v>
      </c>
      <c r="D24" s="11">
        <v>0</v>
      </c>
      <c r="H24" s="38"/>
    </row>
    <row r="25" spans="2:8" x14ac:dyDescent="0.2">
      <c r="B25" s="250">
        <v>2</v>
      </c>
      <c r="C25" s="16" t="s">
        <v>842</v>
      </c>
      <c r="D25" s="11">
        <v>0.5</v>
      </c>
    </row>
    <row r="26" spans="2:8" x14ac:dyDescent="0.2">
      <c r="B26" s="250">
        <v>3</v>
      </c>
      <c r="C26" s="16" t="s">
        <v>843</v>
      </c>
      <c r="D26" s="11">
        <v>1</v>
      </c>
    </row>
    <row r="27" spans="2:8" x14ac:dyDescent="0.2">
      <c r="B27" s="250">
        <v>4</v>
      </c>
      <c r="C27" s="16" t="s">
        <v>844</v>
      </c>
      <c r="D27" s="11">
        <v>2</v>
      </c>
    </row>
    <row r="28" spans="2:8" ht="16" thickBot="1" x14ac:dyDescent="0.25">
      <c r="B28" s="251">
        <v>5</v>
      </c>
      <c r="C28" s="248" t="s">
        <v>845</v>
      </c>
      <c r="D28" s="11">
        <v>4</v>
      </c>
    </row>
    <row r="31" spans="2:8" x14ac:dyDescent="0.2">
      <c r="B31" s="318" t="s">
        <v>577</v>
      </c>
      <c r="C31" s="319" t="s">
        <v>825</v>
      </c>
      <c r="D31" s="11" t="s">
        <v>578</v>
      </c>
    </row>
    <row r="32" spans="2:8" x14ac:dyDescent="0.2">
      <c r="B32" s="234">
        <v>1</v>
      </c>
      <c r="C32" s="234" t="s">
        <v>824</v>
      </c>
      <c r="D32" s="11">
        <v>1</v>
      </c>
    </row>
    <row r="33" spans="2:4" x14ac:dyDescent="0.2">
      <c r="B33" s="234">
        <v>2</v>
      </c>
      <c r="C33" s="234" t="s">
        <v>823</v>
      </c>
      <c r="D33" s="11">
        <v>3</v>
      </c>
    </row>
    <row r="34" spans="2:4" x14ac:dyDescent="0.2">
      <c r="B34" s="234">
        <v>3</v>
      </c>
      <c r="C34" s="234" t="s">
        <v>822</v>
      </c>
      <c r="D34" s="11">
        <v>5</v>
      </c>
    </row>
    <row r="35" spans="2:4" x14ac:dyDescent="0.2">
      <c r="B35" s="234">
        <v>4</v>
      </c>
      <c r="C35" s="234" t="s">
        <v>821</v>
      </c>
      <c r="D35" s="11">
        <v>7</v>
      </c>
    </row>
    <row r="36" spans="2:4" x14ac:dyDescent="0.2">
      <c r="B36" s="234">
        <v>5</v>
      </c>
      <c r="C36" s="234" t="s">
        <v>820</v>
      </c>
      <c r="D36" s="11">
        <v>9</v>
      </c>
    </row>
    <row r="38" spans="2:4" x14ac:dyDescent="0.2">
      <c r="B38" s="245" t="s">
        <v>577</v>
      </c>
      <c r="C38" s="246" t="s">
        <v>816</v>
      </c>
    </row>
    <row r="39" spans="2:4" x14ac:dyDescent="0.2">
      <c r="B39" s="244">
        <v>0.5</v>
      </c>
      <c r="C39" s="16" t="s">
        <v>830</v>
      </c>
    </row>
    <row r="40" spans="2:4" x14ac:dyDescent="0.2">
      <c r="B40" s="244">
        <v>0.8</v>
      </c>
      <c r="C40" s="16" t="s">
        <v>829</v>
      </c>
    </row>
    <row r="41" spans="2:4" x14ac:dyDescent="0.2">
      <c r="B41" s="244">
        <v>1</v>
      </c>
      <c r="C41" s="16" t="s">
        <v>831</v>
      </c>
    </row>
    <row r="44" spans="2:4" x14ac:dyDescent="0.2">
      <c r="B44" s="247" t="s">
        <v>577</v>
      </c>
      <c r="C44" s="246" t="s">
        <v>817</v>
      </c>
    </row>
    <row r="45" spans="2:4" x14ac:dyDescent="0.2">
      <c r="B45" s="249">
        <v>1</v>
      </c>
      <c r="C45" s="16" t="s">
        <v>832</v>
      </c>
    </row>
    <row r="46" spans="2:4" x14ac:dyDescent="0.2">
      <c r="B46" s="249">
        <v>2</v>
      </c>
      <c r="C46" s="16" t="s">
        <v>833</v>
      </c>
    </row>
    <row r="47" spans="2:4" x14ac:dyDescent="0.2">
      <c r="B47" s="249">
        <v>3</v>
      </c>
      <c r="C47" s="16" t="s">
        <v>834</v>
      </c>
    </row>
    <row r="48" spans="2:4" x14ac:dyDescent="0.2">
      <c r="B48" s="249">
        <v>4</v>
      </c>
      <c r="C48" s="16" t="s">
        <v>835</v>
      </c>
    </row>
    <row r="49" spans="2:3" x14ac:dyDescent="0.2">
      <c r="B49" s="249">
        <v>5</v>
      </c>
      <c r="C49" s="16" t="s">
        <v>836</v>
      </c>
    </row>
    <row r="50" spans="2:3" x14ac:dyDescent="0.2">
      <c r="B50" s="249">
        <v>6</v>
      </c>
      <c r="C50" s="16" t="s">
        <v>837</v>
      </c>
    </row>
    <row r="51" spans="2:3" x14ac:dyDescent="0.2">
      <c r="B51" s="249">
        <v>7</v>
      </c>
      <c r="C51" s="16" t="s">
        <v>838</v>
      </c>
    </row>
    <row r="52" spans="2:3" x14ac:dyDescent="0.2">
      <c r="B52" s="249">
        <v>8</v>
      </c>
      <c r="C52" s="16" t="s">
        <v>839</v>
      </c>
    </row>
    <row r="53" spans="2:3" ht="16" thickBot="1" x14ac:dyDescent="0.25">
      <c r="B53" s="249">
        <v>9</v>
      </c>
      <c r="C53" s="248" t="s">
        <v>840</v>
      </c>
    </row>
  </sheetData>
  <pageMargins left="0.7" right="0.7" top="0.75" bottom="0.75" header="0.3" footer="0.3"/>
  <pageSetup paperSize="9" orientation="portrait" r:id="rId1"/>
  <tableParts count="4"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T o u r   1 "   I d = " { 4 6 5 8 1 2 D 2 - 8 A 0 0 - 4 2 2 A - B 7 9 4 - B 9 1 8 A C 9 0 8 5 5 9 } "   T o u r I d = " 6 7 a 7 9 5 c 9 - d 3 b 4 - 4 7 d c - b 8 d a - c 1 9 5 5 0 1 a 4 8 e 9 "   X m l V e r = " 6 "   M i n X m l V e r = " 3 " > < D e s c r i p t i o n > I n s e r i r e   q u i   u n a   d e s c r i z i o n e   d e l   t o u r < / D e s c r i p t i o n > < I m a g e > i V B O R w 0 K G g o A A A A N S U h E U g A A A N Q A A A B 1 C A Y A A A A 2 n s 9 T A A A A A X N S R 0 I A r s 4 c 6 Q A A A A R n Q U 1 B A A C x j w v 8 Y Q U A A A A J c E h Z c w A A A 2 A A A A N g A b T C 1 p 0 A A D 0 t S U R B V H h e 7 X 3 3 d 1 w 3 l u a t z J y z S G V R O U d b V n Z 2 2 + 1 2 T 3 d P b 0 / q m T O 7 c 8 7 O O f s v z D + y Z 2 d / 2 L N n d 9 v d 7 b H b Q b K V c 8 6 B Q R S D K I p B Y i Y r 7 / 0 u g K p X x S q y i q L t K t K f B A I P 7 1 U C 8 O F e X F w A t i / O X g 3 T T 0 g I h 8 t D n t I N 5 P W G K B g M U i g U k g C E w 2 E J B t a 0 F T Y O B 1 d O k s M e f W Y i Y K c 7 3 S 6 a 8 N t o W 7 2 P L r W 7 J d 9 p D 1 M o b K O t i 3 x U m q c + x x e 0 0 Z l W D 5 l 3 L 3 R N U p 2 r h 8 r L i q i 3 t 4 + q q q r I w W / e 1 d V N K 1 Y s k 2 f w O T a b j c Y n v H T q Y Y D c B R W S b 5 D j D N N k A N + M a N 9 y L 3 n 4 G s 8 b I O 3 l 7 z g x N s i f U 0 p 2 u 5 0 / w 0 G B Q I A u P u i g s U m v f v I n x M P 2 l 3 M / E S o R i h d t p 9 H R s D Q i k A i N 1 E o m a w z U F A b J 5 Q h T R X 6 I n B w X u P E 8 P x P y 0 8 j I C L n d L n 6 v I N m 5 8 V / r K a N g 2 K F f q e D i y 0 2 1 P r r W p c h l 5 / a 9 p s o v + Z U F Q Q r y e 5 1 o y Z F 7 Q D g U p A M r / f T 8 W R f V 1 d X S 5 O Q k O Z 1 O / s w w 5 e b m k N / v p 6 E x P 9 3 s L e W n o 2 Q B r O Q x W F 4 e o G V l f r l n 7 i N + 3 G + j 9 s E c 2 r Q o Q D V F T H r + j L D d R U c v 3 Z J n f k I s f i J U A r j L t n O D D A q Z Q B p r A K x E A t 5 s n J Q Y U g y 9 e S K c Y i k T D N l Y A u m M O K y s C N D S s g B 9 2 x Q l j Q H I d Q B S j u P O Q S e V 5 Q X p 4 h M P H e b P b X r U x J J p u U g Q E O B i u 4 f G f T b y d 5 2 m d w 7 t o n N t H n k e k m / E a 6 f i n B C t Z q J O 8 D N P X r q o Z y S W 2 F X 5 A S o N P a G G h n p 5 P x D 5 Z G u u p P O Y 6 2 8 s 9 w m p X C 4 X n b r V T G M T 6 r f / B I W f C G V B Y e 1 2 G h 9 X U g n k i C c S E E + m A k + I 9 i z x 0 d O n 3 S I p E s G Q x M 2 q F c g x y a p e P N 5 g 1 Q t k a X 8 R 2 8 C t e H 2 p l x 6 / c F L P s H o m H A 7 R j g Y / q 4 f q O 9 1 g 6 T Y w H i X 0 n i V e / n 6 p V e + d Z 2 5 6 w a 8 N M O k 9 j i D t q B u m n J w c 6 u / v F 7 U S v w G k O t z I h O K P 8 L L a N x g q o c U V T v r m 4 k 3 9 L j + B C X X t J 0 I x P O X b e K y k i G R U P C A + j s e R V R N 0 7 9 4 9 W r 9 + v c 6 J R e e g g x 7 1 u v R V e l j G E g t j K G C M J c q 4 3 0 6 + g F z G o I z H W 3 X F Q R q Z t N O K C j 8 d b 1 Y E x t g I J M T 4 L R 2 A O A D U x u H h Y f J 5 l V S 6 1 1 9 I Q V c p 1 Z e E a F 0 N f z e + 7 2 C J X F R c T C e u P 6 I J f m 6 h w / a X 8 w u b U F X L t t H A Q H S s Z M g 0 E 5 G Q D 1 X v x Y u X V F J S n F D V O 8 9 q G d S v 6 W D u e g J 9 t K O x i M 4 + 9 u i c K G D U O G k Z P y X C 4 Z V e I d 2 l D r d I k I A a 7 l G u K 0 x 7 l y U 2 I u C n a e 5 M g S E V y u P O n b v y + z Z u 3 M B j P 5 t 8 l / B E L 2 2 p D 1 J Z S R G P 2 X K F c B N M 9 t M 3 H 8 j r F i p s X y 5 g Q h X U b K O x s V A M m Y D p y G T y Y C z Y t 2 y c B g e H q K w M A 3 8 F 3 H 4 + 6 q C 7 z 6 J S q b o w S C W 5 I V p U H G K V b + p 7 3 r / / k N a u X S 2 N + O Z T N / W P p S l S Z o D H E S Y b v + V r r A L 6 W a X r e O m k x k q / v j s 9 n r F 6 W Z n H 6 m h n F 7 W 0 t L L 6 V 0 G F D T t Z N X W S k 8 t g Z Z m X J k d 6 q a G m m N x u N x U W l 9 J X F x a u C r h g C Z V T s Y 0 m u E u 1 q n i p E M k A Y y F j Y N j N Y 6 j L L B m s j 0 B K b F n k E y L N h O v X b 9 C W L Z t F C o i Z n K V U g q + Q E i B Y a p n A i 0 o C 1 M n E i T c 6 W A H z O X 4 D P h P j s d C T v 9 D y 5 c v E Y g i L J N 4 r x P k F + Q W i / p U v 3 k S 1 R U F q 7 + i k p o m V 8 n 1 h 2 T y 4 0 i e d A c o I p M J 3 P 3 m r m V 8 7 y x + R x W B C X V 9 w v 9 p V u p X H S / 6 I V E q X T F b U l w R p R X m A u n i s B C t d d 0 8 v F e b n U F F R k X 5 i e p w 8 e Z r 2 v P 4 6 5 b i d Y o U z c 1 I / B E C O G n c f 3 e i v k e t d i 7 1 U l B P 7 W 6 9 c u U o 7 d + 6 Q d G t r K 6 1 c u V L S A M Z q L P s k / d Z q r 5 A K J M O 4 q 7 C o h E 7 d b p F 7 C w m 2 L y 8 s H E I 5 X T l k y 1 8 r Z D J W P J c 9 R F 4 9 0 I 8 n z n R E A g o 9 I Z F O V v T 1 9 f O Y q o R c L q f O m R 5 n z 5 6 n b d u 2 U F 5 e n s 4 h + t P X 5 6 l o x W G R g l A R / d o w M R 0 c 9 r C Y 5 V 8 F J e 4 J C v f f o J 0 7 t u k c N R W A A M k D Q P W D N F u y Z I l c D 7 B 6 e o P V V K e / n x p y e q m y s o J V 4 D I e W 7 6 g g q I y u t / Z Q 0 N j E / L s Q s D C I l Q x J J M v R i q Z E I + Z y A R D A d S 6 e M B 7 A W Q q L Y 2 O q 2 b C t a v X q X H 1 K i o s L K S T J 0 7 T G h 5 P 1 d R U 6 7 s K 1 7 u U W T s R D m l P D M A b s N G 1 L h e N + x I / O x 0 8 w 3 e o J M d P G z e s k 9 / f 1 9 9 P D 3 h 8 t 3 X r Z p G 4 Y / y e + e 6 Q d A L 7 9 u 3 V r 4 r C G D K G h o Z l X B l g I v Y 8 6 6 G O Y T + P 3 R Z G M 7 N 9 t Q A I Z X d 6 W D K t I 5 8 v K p n i D R A G 0 x E J E m N D r Z + q C o I 6 J w r 0 y M 3 N r V R e X i Y T r a Z x p Q I Y R e 7 e v U 9 d X V 3 0 s 5 + 9 r 3 O n A s a K 5 j 6 n N G w r z M R y P L 7 + 5 j t a s e 0 d 6 h 1 1 i J v T T G g s 7 K F n H U 0 y a Y s x 1 K J F d U J s T B p b g f E U y g l S K / 5 3 m m u o f o O D g 1 w e 5 f T 8 + X N 6 P D D O Z J 9 5 P J n t Y E L d m N e E c j C Z S N Q 8 J Z m M d A L S I R O w u c 5 H l Q V T G 8 W 1 a 9 d p 8 + Z N Y j q e D f C 5 n 3 3 2 O a 1 e 3 U h r 1 6 7 R u d M j y F / 1 W q e b K v N D t I z H c I l w / P h J O n z 4 o L 7 i z + H Q P e Q Q a Q Z X K W C c i d b U 6 6 K R c S 8 1 F v V R W 9 s T 2 r 1 7 J 9 2 6 f U e m B K q r K s n G 5 F g X 9 7 3 Q C c D C W V F R n p R U i I e G h u g l E 6 u w o J A 6 h 7 w 0 O p m a d T F b Y Z c x 5 X w O T C Z I p l c l U z k 3 3 H g y 4 S X 3 7 t 2 n h o a G W Z P J A K 9 P l U w A 3 J B 2 L f Y l J R O Q k x M 7 p 4 X i W F Q c j J A J y H O F x R q 5 b 5 W N O j o 7 h Q A g w s Y N 6 6 m a x 0 P r 1 6 8 T M o 1 P T N D t 2 3 f 1 q 9 T 3 B Z m a m 5 u T l i X i 4 u J i C v g D V F 1 d R T s a G 6 b W z z w L 6 S v a W Q R n 8 Z a I m v c q Z A L g t Q D g f d D o m l t a 6 N m z b m l w V d y L v w r Q g K u r q + V 7 z i U g 8 f B d Z 0 L 7 S 6 X S 7 d y x n S b G J + Q 3 n j t 3 g S q Y U A Z 5 u b m 0 a d M G 6 u l 5 L m Z 1 g 1 W r V t G l S 5 e T l i l i q H 9 4 T 2 D 3 y j q J 5 y t s X 1 + c n y q f q 3 Q L T U y 8 2 p j J Y F O d G j f d v H W b F r M 0 g m c E S G B U m 7 n A E 1 a 1 F t U v k v H L X M H n 8 w k B F i 9 m y T A D 4 L x 7 Y I W X + k a 5 7 A J D X C 6 h p I Y V q H u Y 5 F 2 z Z r V c j 4 2 P 0 8 j w i I y 3 4 s v E X I O E + f n 5 c v 2 s p 4 e a + + e n 5 Y 8 l l J Z V 8 y j k V G z h C k y + 7 M I g G Z n M X A w m P j H g B 5 n O n T 1 P W 3 i c B O s V e t y 5 J B P w 5 E n H n J I J g F o 2 x O O c V A A y n X 7 s o f s 9 H u o P l E 9 r p c T 7 g k z X r 9 + k y 5 e v 0 L G j 3 9 J E O J + O P n B N 8 T U 0 Z e z x e C L 1 U M P S e P u y K k 5 N r b t s D / N u D F V Q v Z b G x 9 X c i S E U M B 2 Z z M u B H B 5 T D E / a q L F 8 j F 5 b M k 5 B f o / n z 3 u p t k 5 N f n 4 f g F q W m z e 9 r 9 5 s A O K 3 t 3 f o q 5 m x f 7 l y T X r y w k m t / T O P C T F / t m v X T v r 4 4 4 / I F R y k g G 9 M J N 2 o 1 5 S m A s o a H Z C 1 T v r 7 B 2 j L s u q Y u p s P Y V 6 N o d x 5 x a x + u G I q z g Q r p l z r A G D 9 z + G V 4 9 R Q 5 h B z M b y p P R 4 3 N 0 6 H j C u g 7 s w 1 M P 8 E i x n M 0 X O N n N z 0 i I o V v E A b k 6 p T j 6 1 S Q X 1 9 P b 2 / W U 3 + X n j i 5 v K f W u Y g e M / z 5 3 K N Z S E e p 4 N K c 1 7 N m J N p m F e E C j q X c q O M q n r x x A E S 5 R l A i 0 M v j W c 6 O t r F x + 7 Y s e / o 4 c M m W r p 0 C f f I W + n 0 m X M 0 M D C g X z E 3 Q E N b v 3 6 t N L K 5 J l V V Z X o G E y z 5 K N X + h 4 / 6 X F O k z U w w c 2 L f N e f Q s 6 H Y 5 o V y x f e 5 f v 2 6 q I x 2 u 4 1 W 1 p X r u / M D t m 8 u 3 U r e w r I I n v J N N D Y W E A m S T N W b j k y A a Q w n j p + k Q 5 b 5 G 4 O + v j 6 Z g I X 6 g v H O j h 3 b Z G w w V / B 6 v f S 8 t 5 c m J y b E e h Y / T s N v S 9 c 8 3 9 3 9 T I w o V t e m V A B C m O J K N n E 8 H c z r i 5 m c u x Z H O w n 8 J n / A T 3 a b G o e i r p 4 9 6 6 G u 8 f S I m 6 m w f X M 5 + w m V W 1 J P Y 9 4 S 6 d 2 T q X o z k Q k r Z m G E A L D 6 F l 4 C 8 b h 4 8 T L t 2 b N L 0 r C g n T 9 / U X p a z L H E N / 7 Z A K r q / f s P R P 0 L M n l s 3 I N D K g I 3 W F o 6 X W 7 u N M Z 4 3 L J D 5 n d S A T w 4 8 N 1 S c Y W C R F p t W d Z h V h r X l w R o T V V 6 q m 7 X k I N y X V h F r A w t + A 4 u e 5 g O r F R O t B P c a Y D k + M 2 o t + F x H 7 X 0 D c u z 2 Y x 5 o f J N B s p m H D d N B 6 x 4 N W S C p 3 R t b W I D x A u L q g e 3 m 4 M H 9 8 v 4 6 u u v j 0 p D n y 0 w 3 o D T 6 d m z 5 2 T u C H 5 y B w 8 d o P 3 7 9 / H 3 G Z F Q U V V J r 7 + + h 9 5 6 6 4 i 8 5 t T p M y x 9 u u U 3 T w d I U E i + 6 W A 8 g k A m q y M u 9 p 8 A u g a d Q q 5 0 3 P H q i 4 P 0 o G N E X y n 4 X r b I g k v U D R Y l 3 r h x U 8 i F M P C 8 W z + V 3 c h 6 C Z X D q t 7 o 6 O x V v U J P m H Y v U Q 1 u Y O C F + J / B F y 8 R T p 4 8 x S Q 6 o K + i w G c / f P h I j B i N j a u m + L 5 N B 1 i 7 4 L r 0 x h u v y z x N I q A H v 3 v n H m 3 d t k X n K I y P j 7 M K e o 8 K C 4 t o 5 c r l C c 3 u k K Q g P P a H 4 J Y r e f B J d L G 0 w / M o G 4 x l b L m V t H h R J R X n O c j m c J F v c o K K i g r p T k 8 O 9 Y 2 q f h e v P p K m + n f l T g c N e R o l v b u u n 8 5 3 l p C b P 3 c v a w Q g E T Q B l N / j x 2 1 U V 1 d H d 7 o H 5 d l s h e 3 o 5 d t Z T a h g 7 v p X U v W s 4 4 P 2 J + 2 0 Z K l a l p A I 9 1 g d W 7 9 u r b 6 a C p i / z 1 + 4 R I d Y c k k D n g Y g w 5 k z 5 8 T s X F p a o n O T 4 9 a t 2 z y u W p l w L I R J 0 5 s 3 b 4 l a h 8 4 g f p z 1 3 b c n 6 M i b h / R V Y o B 4 C G j c v X 3 9 V F i Q L 9 c g f P 8 o k a P 2 d X n O 7 O O X D u 7 e u 0 c b 9 J 4 b P T 0 9 d G 9 E 7 R 8 Y D P r J 5 X T R 6 0 s m W F X y 8 + f 5 q a l 3 l K X k 9 F I 3 k 5 H V h H I U b 4 x 4 Q 1 g J Z c V 0 h D J L M P A M d H r 0 w X l 5 u e p m H E B a E K a i I n b T y H h g D 7 4 b N 2 6 J g 2 k y g 0 V 7 e z s P z A O 0 f N k y s f C l A q i U V 6 9 e o w M H 9 u u c q f A y A b C t G J Z N w P / O f P 6 n n / 6 Z f v n L j y U 9 W 5 j x F J b z b 6 x N 3 x J 5 5 s x Z c d O C w y 0 6 B r P f B t Q 9 l P + S 4 g k q t v V J R / T g + e z V 5 x 8 b t q N X s p N Q n s J a G v O V R l Q 9 M 5 a w E m g 6 M t k m + 6 g 0 0 C I L A r H 9 F / z x 4 E + X D G N j 4 9 y D e l M a 3 I + O j t G j R 4 / o J T e e v a z K Y b x g S I s V s P B M x y L E d D A 6 O i r S A u b 7 m Y A y e c L S F m u R 4 N Q K l 6 B N m z b q u 7 P D o 1 6 n b H M G b K j 1 U U 1 h + l I E Z d D 2 p I 1 W L F 8 h 1 2 Z r M u S H Q k G q c f V S d Q F r G 6 x y d g y m b 1 n M B G Q t o W w F G 1 n V i V 2 S Y S W Q N Z 0 I / q F O e m 9 n 6 n M 0 k E 4 O V q U K k o x z E g H L J + D 7 N 8 i v H R k Z p U 2 b N 1 B R Y W H C s c 5 M g K q E 3 j s d I m K + D N I b + + q 9 K m C Q M N u T A X D P w p L 5 2 Q C G H 2 O l N J I v z H U Y D P h p S 2 U P e d w e a h r I T l 8 / 1 j c w 1 M y u 4 C 6 o Y x U s 6 v Q 6 E 3 k S o a S y X q d S A z 7 H m Y a x A T h w Y B 8 t X b Z E p M u h Q / u p v K x s V m Q C Z v M b o f J Z P c N f B T B k I B j A P e t K x + z 2 v + h I 5 A 4 l V W u j W 7 1 Y X 0 V U k 4 9 y U v W d T U H K K N u C n 8 o j 4 y a D d K Q T g A 3 5 0 w E W y a U 6 3 j G A t Q / f J R W j w 0 y A N E 4 X M E 5 M j M + d 6 r R v + W R M 2 Q 5 N 2 t M y p e O 1 G A s O 8 z g T a W M 9 N I D 6 F w y r C d 8 8 5 l O i u s / 0 k H X O s f m V q 0 Q 6 W d U 8 a y V b 0 9 M h 3 R E A F s m l S y g A l r K Z D B m p Y H D w J f 9 F I a Q O I d T k 3 K l O d g p S Q / g W k z Q 6 v 3 T h S X J P E d T F s 2 f P Z L 7 p q 6 + + o c / + 4 3 M a H x + j 7 d v V J j C Y / z O w Y e N A l a C z b T n 0 b N h J y 4 p 5 z B Z X / 5 k e 0 m 8 h P z L G J z 0 i n V I l T j J g p W o 6 g F E i n f k l A 7 j V Y J + J V 0 F X 1 1 M q L S s V F 6 J 0 g A 4 A c 2 t z A R g 6 4 N d Y W V l J R 9 Z F 1 V b s V X G v x y X T A J i L w z y e U T P h p Y F x H w w i 7 7 7 7 N r 3 9 1 p t c F h U R 6 + O L e H c j J p M Y K b h Z P n n h o m B o b h d c / h B g Q s V R L I O D O 7 + C e 3 x F J m t I F z h y x p j B U 4 X b 4 5 L X p A N I p 3 t 3 7 8 8 4 J z U d 0 E D h i r R U b 9 u V K j D w f / S o S S Z t 5 w r L e D y I T V d w C k d R T o j y 3 a r s s b v s w F i Y y r j j A F m g 1 n V 2 d s o i R B h R 0 B G J G p e X J 5 P Y B j j 0 w F q P e E b q m u M Q x + G w j c o 8 0 f r P h m A 7 d v X u q 3 X 1 P y A c R e u 5 J 0 w + 7 2 R N T 4 d g 2 + e y b R f / f H F 4 x U a O e D / 0 6 I j R G G C V M x O d m N d 5 + W K Q P v j g X f 0 O U e A z M f e E 1 6 F n h h k e U g m N A 5 4 G M J H P l l A w s 2 M j z L f f f j M t 6 Y j v d P H S Z Z m E R i N O 1 6 E 2 E S C B B v o H q E G v / s V u s 6 d b o + q e 3 z t G R 1 Z H 9 + 8 D U H 7 W a 8 C U 1 3 N v e W T p v U g l 1 B 2 H Y D A g 1 r 6 A 3 8 d p H + 2 u H 6 O n k + l r B j 8 W b N 9 e y x 5 C B T z Y C m z q 7 k U G 8 d f J Y P W O w L 7 i y 5 c v p Q s X L s l 7 w h K 3 e O k S K i o s k P u q 1 1 T q k 0 k D I B p 2 C H r w 4 J F s D H n p 0 h U 6 c H C f 7 F + H 8 Q C e t T w + K 5 w 4 c Y r 2 7 N k t B 6 i l A z R Y L C z c s C H x i S C z A a Q O C I 4 5 N Z Q F 4 p Y + J z 1 5 G S V r K l 7 p w 5 N 2 u v D Y R g 5 n V G 2 c Q i g O Q q g A E 6 p h l L q z i F B Z M 4 b K r V g v k g k F n 4 g 4 q Z A J 2 2 d h v Z M V y 1 c s 4 8 H y F 7 R 3 7 2 v 0 x h t 7 a c v W z V R W W i K 9 O g I k g 1 F Z D K A q Y o 6 p k E n 3 0 U c f U G 1 d L d X U q v 3 r E M Q 3 T j 8 O l Q 1 L P o 4 e / Z a a m 1 u k Q 0 g G / A a s E A Z A W O w r j g n P d A F y v + r G M f G A p I N 7 0 7 n z F 2 W f v f / g M m u 6 8 g W 9 X h 8 d o w 1 N z t y D 9 I z Y Y 8 g E m L q T v 7 r g V H n b 6 O F z N 1 W 7 5 n a N 2 P e J r J F Q 4 b z 1 Y j q 2 k s p K I m t 6 O q A X x b P w w D a q G H Z r P X g o u U u P g R p 3 D c s 4 4 M 0 3 D 8 e o Y b j 3 x z 9 + R p 9 8 8 v P I X B M k 3 p d f f k 1 H j h w S Z 9 S J i X E 6 f e o s r V q 1 g v o H X k g j x d I P u C L B C w L q E Q L U K w D e 5 d 9 8 f Y w O 8 + u x x X E q w G + 7 f P k q r V 2 3 R i a R 5 w r o C K 5 d u y E O u j n a q I D f B x X 3 + f M + G i r Y x h 2 A j Q 6 s S C y l c J g C p F M y i J T i 9 0 M H E p V Q r N 6 z l N q 5 a J R 6 g 8 m t i Z k E J t S 9 r C C U 3 7 1 G G m 0 i K Z U q m Q S d X 1 N X Z w f l F x S K q g Z X H p x / t G T J 4 h k 3 + M c S e E g 0 q I X x Y w M A O w w Z 1 y K M n 5 q a m m n Z 0 q V U a Z E W U J 0 A v B 6 / B 9 c g I D w H j B T E W A z 3 o V p B s o G 4 r 7 2 2 W w g 4 E 7 A U 5 M 6 d O 2 I M w G + a K 8 B T A x I 7 0 R Q A V h p D o t 4 b X h r j j Y 6 D s e 8 9 c 9 H g h D 2 y x c C 0 4 H q M E g p k U o T a U j N K L y k 7 C O X 4 + 3 / 5 r / + G e s z k k F u x j n v 3 q C F i t g i O 9 9 H q R b m y Q A 8 q E d 4 L 6 p v T 4 Z T F f D A + Y B m B k x t 4 b p w h A V I D 9 0 A W q 2 S y o q C g Q I 6 D + f T T P 3 L j c 1 E / 9 9 5 Q I a 0 w U g j v A S J h y Q Y k p V W l R M M 1 1 1 j e c O n i Z Y 4 X i Y o 5 E / A 6 / D Y s N U l n 4 0 w r e n t 7 6 e V L t Y w C V j u M n W 7 e v C 1 r t U D y e I D o s C r m 0 w D 1 Y 0 8 P m 0 f m p 3 A O l T l t P h V I z X K d y N E 6 H B A j 9 I 0 Q L S 6 c I K / N F W k T m R q y Y g z F 9 R k h 0 6 s Q y u Y f E a d R e D y H g i F u L G 5 x d i 0 o z O c G e I Z G R 0 Z F t W p u i j 2 G B R I D J m j r t s Z W Q H 3 E 0 g O Y y I 8 d O 0 4 / / / g j 2 W D f 8 w r m c g C 9 P j z X M b 5 L x 2 Q P U u 3 e t Z M 6 O l L f 8 c g K H H g A Q 4 h R P V t b 2 2 S l M o j e r c / 3 j Q e I l + d 2 U M d I E d 3 u n p 1 L E q B q F / Z X b p 0 S u H y D f M X E y g Z k B a E C g e Q q X j o E K 6 5 a S v 7 a t 7 h H z a W 2 t j Y 5 d g U 7 D s F 5 9 N e / / i X V 1 y 8 S l Q Y T q Q b o n c 9 f u C g W M 0 g V E P s y D / r / 4 7 M v 6 E 8 8 Z k I 4 / t 1 J O n H i J J W W l d B 7 7 7 0 j G 5 F A + m D M 9 C r A R C l O N i w r L 0 9 5 z m x y 0 i s L C j H W e / i o W b 4 v g H J C x 4 B D A G Y C J q L x P N Q 8 k L q P J Z Y Z F 9 Y V J X 6 9 T G B X V J K / + 6 L O S Y z p 1 l I p + i R G o o O + M x G O v / 8 v / / p v 6 q d k Z n D m V Z H X r z Z J T I c 8 i Y C 5 E + w J f v 1 u K 3 1 4 Z F u M 6 m Z U L H x O M 4 9 9 H E 6 H N M B v W e J g Q I 5 N U 2 C 9 w 3 0 s 9 v v w o 5 + J S o U A g o K U O N m v g U m J 9 w I R c U B B s p P h Z w J M 3 5 C m a K i P H j Z J j H H R d O M 8 j C / P n z t P 2 7 Z u o c U 8 f i o o y B f H X J A C B g W Y + V 8 M 9 I t V E u j o 7 K J C V l P x D H Z 4 K i o u E s M A j q u B d w O W 3 s N D B M / P N L 7 0 e H L o / r 1 7 V F r E k s 0 V u x 8 H T r 9 f W h q U w x a W l Q d l i 7 K E 4 H J T a h 5 3 o P w 9 p M 5 1 3 D s S p j K P j 8 g F 6 R f b R j I p 2 L 6 7 c f / V W u n 3 D H v B W q 5 U v z Q K K W g d D G Z D s j x 3 m H Y 2 + O Q 4 S / T 8 R q 0 y v f A D l g y L G + q l N 1 d E C 9 O 3 3 5 6 Q t B g T m G A f / + I j e R a A a v S k v Y M e t z 6 m D z 5 4 T / L + 8 p e v Z E I W z 8 8 G s N Q 1 8 H e A l N q w Y Z 1 4 K O D z D f E N Q C K o g y i f S x e v 0 O Y t G y O G A + R / + + 1 x e R / 8 N o y B c A p h c 0 s r j x t d T N A i H r + x t O a x 4 b 7 9 e 2 W H J B h S Y M H E e B D 4 4 6 d / o n f e f T v p 8 n w r U B f m 7 C h s P w Z p h H N 4 Y 7 8 x 0 c n W H B 6 v 6 o s Y h E U V N 5 O 7 M s F r J n k D P t p a O 0 r j u a / m x v V 9 w 3 Y 8 w w k V 8 K w V N Q a 9 l P R Y r 0 g m g 3 x P m B o c r d J w M D a A R K i t V T 0 3 G h U s c 6 W W t U e Q U p i w d T j s s t s R 9 o A A 8 B X Q c C G 1 q q s r Z c I T G 6 5 A f Z z t O i T M X c F t Z 8 e O 7 d y 4 Q v T g w Q O x G i 5 e P N V q h w Y M S Q T V F a S z + v u B 6 D D b 4 7 t i 8 W Q 8 G V G e i Y w M V q A s s D d 6 q t 4 e M E 5 g T A m f v 2 Q w a 6 C s M H U Z F i t f U I g U A p m C H L j s Q a h 1 l W M U K k z 9 I L s f A x k / h k K D A l 6 F P I n w Y m h C e l 2 o U Y g H B 4 c j J m 0 s t x j i R m 0 F J I 0 5 5 h N m Y g C 7 B e H E w O b n c L l x y c A c w J K J 2 X q Y g 5 z w 2 t j K a h s A A m P p e F O T m h Q 2 k h r q K M Y 4 G C u t W 7 d O 9 p K I d 5 6 F 9 Q 0 S 8 w y T D i b 9 + D K c i U x P 2 t t l E j e V c Z c B V E M Q 9 R y r n l i 5 n C q U I s D a h 1 z h r 0 5 b v n L b g I O / S 2 Y b J 7 h E 8 U s y M + S V N U g j m G s y A b m 5 e Z H l 7 G i k N 2 / e l I a M R n v m z H m q S N L D o g G v Y d U J w H j M y W r j C 2 + e S C 8 0 J K h W A z x O i Z c G q U I R Z M 2 U 8 d 3 K V S t Y N b 1 N X 3 z x J X 3 2 2 R e y 2 x E + 8 8 0 3 D w m Z k w E S 8 x c f f 0 Q + V p s 6 e I y X D q 5 e u U 6 N j Y 0 i A d M B p C F c p l A O x 4 + f E D M 8 y n V 6 8 P j J y p 4 4 4 M 6 I z 0 4 j Q 5 j n i m 0 n m R Q y W k L 5 g g X f G 6 G w M A 6 z 9 8 D l S 5 d l w / u G x f X 0 O T f Y v X v 3 J F 3 q D h V o V e M q S Y M z a p O X E K u N 6 D 3 V m i l s w J I O o e C g 2 9 7 R I S o a J o / r 6 h b p O w p Q g X D W L S x + P / / 5 h x x + J u o g v C y M V J w O U G k b 6 u u p p b l F V E k Q P x X A r Q o W P k j D d I E O A Q d b Y 1 M Z S P f / 8 / 8 + l f z H y Q w S A i 4 z r h e p 7 k R V z n n B O V z f 9 X 0 g o x c Y Y u o l G Z n m g m R w h f n 2 9 h i t 3 7 B e e v L l y 5 b T P h 5 v J B s v o C H 6 + E t Z p Q d O q s C G k L D C 4 U u D V J h D w a A c Y b p v C X X 2 9 u 0 7 Y h H E e A 1 k 2 r 1 r R 0 S 1 N H j 4 4 C H t 3 L l d x l E g a j p k N Q D R 4 c K E + a V U J R W I 0 M j S G P 5 7 m J u a D V B W L S 2 P 6 W 9 / 9 1 u 5 b p + W U A B K z J T a 1 N I L h 1 n 9 j G s n m R Q y e g k 8 d 8 w R 4 n w f U k q Q U 0 6 3 B 9 R u R 2 j I O U w s N G w z n o o H C G P F 0 r I A L S p j C b B 8 D V 3 t K a G L 3 W X k X v k z u t T h o U v t H j o + z Y 6 r O P k P h h A Y G z D 2 w K 6 w N X G 7 1 o J s D x 4 1 z c m q X x B R z P v a d z A V g F R H D h + U u b f Z A N I V x 9 4 Y 6 C F x U k T q G / 8 4 K b H K k P j p o C N h W 8 m U k N F j K P i l o Y C / b 1 J h f g q W J 7 w 7 H E o P H T o g q l E 8 0 M u X l 5 W I F c 5 g Y N x O r Q N O 6 v A v o 8 L i C m 6 A O U x K q K q q A S B c T L J M f J j H S z i n d j q A w L A Y J g O k J o w k W L 8 V X z 6 m / E a 5 c 8 B 3 7 n r 6 V K Q T r I F / / v P n M 2 7 R b E V B Y Y E Y Q d I F v t d M x o 8 o 1 P e X 3 y F J H f O 1 0 E p + H 0 L i 9 p I J w f E P / 4 K J 3 c x E w F Y m D e b 7 I l I 8 2 p g Y 1 Y U h m h x H Q 6 8 g u 9 N D D 3 p d 4 k r z m O + 1 9 j u o p 3 + U i s t r a M z v 4 D G Y R 1 a d + m b w V 8 M h Z j g o 2 s W a Y o D T m P X v 6 R u i U R 6 n L 6 2 f 3 r S O 8 c / V K 9 f k Y O x E c 1 q P H j X z 2 G u M V c 5 n s j Y L 6 i p e g 3 L D X F j 7 k y e y F N 3 t 9 s h 4 C 0 6 4 x c V q 6 2 b s X A t C T 0 x M y v o p e I 4 k U i c x b o Q l 9 N j R 4 2 I w M f N 1 0 w E d Q T e r w d Z l J E 1 9 T t n Y J T G Y M t w B K B 8 + k C c o c 1 J Q 8 f B b 4 D Q r g S V e b X V 6 R p I f E r Y T t x 7 + M K 0 1 T X g K a m l w L F / M y I Z U V m J 9 n y Q b H X p B x X l 2 C r l K p D / 8 P o D f l M P t c v + K m X c z w h w Z f A l h i L A C k 9 L w f t i y R T n g Q u K A P F h S 8 Z j z 9 + z e S e X c M b i Y Y I k A Y w P 2 n E B Z w q j i c D j l y F N c Q 6 r A 7 A 2 y w l E W P o 7 Y 6 + H p 0 x 5 6 3 v N U t k g z Y 0 3 U E V R T j E N B t v F x n K w x d Q f e R P N P E f B n Y g 8 J E C Y y s S t x d C l H I O C l g M 9 L N Z U 5 t G h R e v t r / F C w n c x Q Q t l z a 2 l k I k 9 6 u h + a U D 8 k z B E v 0 w G q 2 / n z F 8 S T H e 5 P t 2 / f F U d e L E b E Q W 3 r E u y 3 j v J J x 3 i B M r 7 C k h D q 4 9 j o O B W X F M m E r n f S K + r v B z 9 7 j y Y p n x s 8 U Z 5 j T O a Z I O 3 w D F 4 H V y V s A 7 3 n t d 0 R L w s r s J n L u b b k F k n x M B c y Q R I p I h l i g V C Y 6 A 1 y 7 P d 7 Z U + L 9 e u S 7 / L 7 Y 4 I J 9 S g j W 2 Z B 6 T L q e a E G t f O Z U M D 2 B l / k 1 M B k Q B n A o R e r f + H S B P U N j R 8 L F b G P + V w A n / H F 5 1 8 y e d 7 n q 3 D E m g m z P t R I z N v B 0 G J O K 5 l k i T j K 0 t P M 5 5 0 8 d Z q O H E 5 8 K M F M 0 k l W J 0 t d K 1 I Z C c U s I q 9 P r Y s S Y j G h n P Y g b d 2 c 3 k a l P x Q y d h 4 q F E 6 u p 8 8 j L r E 0 G K J H d 2 9 R a + t j M a F / 9 t n n 4 n + H X h / j G g S c S w v 1 T H Y c y s s T V Q t q F v z 9 V q 1 U + 4 T P B a D m Y f A / P B G M m R r A 2 A r O t c B O y / b L W L m L s S a e h V q 6 e d M m f S c W J 1 q m I R M D n 6 n / q 4 6 S g 4 m D H H m c 3 K G a J z k P + z J m K j J 2 H s q r r d M o w K n S K P 4 6 e y A / D 3 8 0 8 v K L a G 3 j Y j E O 4 H x g m M 7 h X I p r 4 6 O H h o 5 V x e f O X q A d O 7 e L K g d C w d y e i o E g V U A y + G 3 5 Z A u p t V d j e i 4 N h M H n 4 L 7 M s y Q A v h P W l 8 U D F s 6 Z T e V C F Z 0 w 9 a 1 i h E l 8 H U n L 0 + q + b i e Z F j J W Q g F T i Z T 9 0 G 0 i g g I a E C v b y 5 c v Z Z w A 8 h h r 3 K 2 b t 2 V z S V j 3 d u / e J e M Y 4 7 A L Q p W X z 5 2 j K N S 9 M 6 f P U n 3 j T i o p U k v t 7 / a 4 x V s c y z h g G b R K r X j A D S q + v s 4 + z q F R H 1 r a D B C y W I K F T C Y Y I i G J 8 V a m g j u c z P z n m o H q B X q T x W x D r p M b h U 4 D M D L A A R Z m a T i 4 G t M 4 r G 3 7 9 r 8 h S y 8 w t k i E m f 3 j U g e s f W t 4 L L Z n T a H O I R k r 4 a j U b 7 4 5 l t D w Y Q V + h 2 r 4 C j i 0 e j K F Y 3 k j r x G y o G y E M T p f p R F g m M H 2 l 2 K 8 k H R m / s v g M Z R O J E F K P V 8 G Y t J y h i 2 w b n G B L H V A k L k v y y Q o L J x Q + R K d S d X e 3 j n j o r 9 0 A H O 7 1 Q m 2 f 8 w m + 0 K c a 7 X J s p R E c 2 B W Q O U z 5 M B c k 0 5 O D / 2 Q 0 E j S K p a 0 j i X o f L S J y P 0 M R c a O o R D N R 8 S 3 B b O d c S J g s x i c L f X 8 e a / O U Y C 6 B 0 d X c 8 b S X O B K 8 3 D E 0 R Y + h t c 7 n D Q 8 H q D B s S C N e F Z E D r a e D t h X A + O l V I 6 5 s R J F F U o 0 b U h j D f y H / + N L 6 O u 4 9 p I p I W M l V E 0 R C n l + A 0 6 1 y Q b 5 A C Z k N 2 / a I B O l B r D 2 Q Q X b z + o g T N l z A Y y f C g L P 6 P 6 9 B 3 T 0 6 D H 6 8 q u v q f n 6 M W q 9 e Z y 6 H l 6 i 4 f Z L N P R S T Q A n A 4 w W X V 1 d M 1 r 0 r I g S x Y T o 9 M j U P I 5 Z R C l 3 q p / G U G n / q y z I 3 E J L F 9 i x N h F x o B r B F S k e 8 I B A Q E P 3 c 6 + f l 6 c a K R o W 5 q G w X L + q u o q u d 7 l l g e O r 4 u r N B 7 R t 2 2 a q b 1 j E 3 9 V J h 9 9 6 j x p 3 v E O r t r 9 N u / f u p 1 9 9 8 q E 4 0 8 K U n 8 z / D y p h 6 8 u Z 9 w 2 M g f D J S h 4 T 4 o k V v e Y / E l v b S i b 9 y 1 g J 5 X K E a F l Z k H L S P H Y m E w E 1 K N m Y 8 F x b V D 0 C i e B f 9 / n n X 8 r 6 J 2 x y e f T Y d z K O A u A B j w l Q c y z o i n K / q E 2 v A p D 2 w t V 7 l F 9 Q Q J c v X R U n 2 B A 5 a A m X P T w S 0 B F A E q 5 e v Y r W r G m k r 7 8 + l v C I n M 5 B B 5 U 2 x O 5 B m A r w / e P J o m K Q S B N J p J L K w + / H q z I V m T s P 5 b f R y s o A 7 V o 0 z A N e z p u n 8 A d t d K 1 T k Q o D e + x A 9 J v f / B X t 2 r 1 T 9 g H E 1 s 5 m g x Q 0 K u x S h O c A x D m v q P X B C L J 1 T R 2 P y V o p r y C P a m t r q M A d o k Y u + 2 X l A d p U F 9 0 P E E a Q D z 9 8 n 3 D 4 G + b F D M C B R 7 3 p z o c x Q U A M I Y o 1 J J J O V n I x o U A q S 1 v J p J C x E m p 4 U v V C 8 O l a V x O 1 v z r s 6 f m o Z Q N e T t j p U r t b x k d w R L X b c e C A X d Q o Y y g A M F + F H W k N c E b T X M B e u k q 8 y N e u W S 0 q n S n e R H v w 4 X u t W L F C r I x e b b a / l e r G l j F E s Z J J k U R I o 8 d I h j z m W U h S k w 8 T f a a C C a W p l W E h x z 4 p x H F x o 0 L F I h c I J h h z z A f A I + H o x T Z Z d o 4 J X r j y A O L X x g G b p T x 8 8 E i O 3 p l r B G 3 5 9 H J o T D a C w V x Y K j h w 4 A 3 Z U B O 7 H P W P p d Y v S x e p C R I N i i Q w N h i D w x R S a W I Z U j k x K I 1 r L 5 k S b G f u t i h R k G F Y V l V C l Y W e y O T l B E d n H k d 7 Q h T w f A M k Q 1 X u B H X c + k Y W B G I P C S w I x K 5 H f b 1 9 t H v P r m m 9 F W a L U 3 d H q N Q 1 R G u X 1 1 D 8 8 v v p A G n 2 3 f V e K q 5 Z K d 7 k M 0 H q D C T B P y Y H C G I O B 4 h 4 m s P D X C / b C A b h F A t v c y z d U I 6 x W L 5 R X 1 f M 4 7 m 5 O w h h L p G x Y 6 h B f X o 5 V A x U B B w k p W O a x 0 B 7 a + v 1 0 + I l S + n d d 9 8 S a Q H f P m y N / H 2 R C W i s C l P 3 y 2 B a Z A K g j r r L V 6 V E J g M l p R S 5 I G 2 w Z 7 k x O n B C 8 s y 9 i G Q y a S 2 h i k s K E r a Z T A g Z 2 0 S H x p V 5 V s Z L X K h j o 8 P U U J j 6 P m / Z C p f b Q 2 2 d v e I o i + X j W D o B L 4 b m 5 l a 6 d + 8 + 3 b 1 z N 6 I O z h U K 8 5 3 0 r E f t N Z g O s H V A e t M b o J M m i y Z O M K L e K Y k V I Z O + L 3 k c Z H m H T l e z 9 p K p y N g x F J e z A I S a m J y Q g X q x M / V D p r M V I J S j e p u U A o 6 v K S 0 t k 3 3 u F i + u j / j 6 x W 8 U o x q h C r O B 2 + U i / 8 Q g v 2 9 6 y y L c j n A K 4 y f L d 8 N / y 3 c 1 Y y K 5 1 l I q I o n 4 2 h B I n o k 8 G y K 7 S O q p b S Y T Q k Y r U S h g I D + / g D w 5 u V R e N v 2 G J v M F n o I K G n P V i W s R v L w x D 2 X W Q W H j f h g P T N k A W A b / x 0 / / T H / 4 w 5 9 k 0 S F O j U 8 H 2 C h z 0 5 Y t 9 P n l q f N L M 2 G m h Z F W M F 3 k e 4 M U U W m k r k 0 Q 9 Y 7 z V K z z D L E k Z O 5 a K E A M k J k a U L D Y 0 w D n O Y 2 N j t D w Y P p q S b Z i 3 J + 4 r w O 5 3 B 4 3 D Q w M y C A e / n M 4 u / e 9 9 9 8 V d y T s A 3 H 2 7 D l p h O l g 9 5 o y 6 m 6 6 J O 8 p n u I p j o t m H D 9 F e M / E i a h 3 U S I p s u h r n Y a h w h D I k A m x 5 P N r r G 0 k 0 0 J G b 3 T J Z S w + Y k U l 5 b J 1 c n 5 R d A e d + T Y X F Y + + U U e 0 L c Y B S 9 6 x T 9 4 3 R 7 + V v S Z w y i E 2 s M R O s t j j A Y V n 9 V q f D p j 7 g i U R x 9 n A y H D p 4 S A d X D 4 m b k 0 o / 5 k w 0 w m F 6 i 1 A F k W g C E l 0 W h F M k U V J J U U m R S A 8 o 5 b F K 5 J h J X H G j l I k 2 M 7 e f 5 x C s f 1 4 2 F C d L 3 N R 6 D n v d 4 z T 0 4 n o U g b 0 a v M Z W x f 5 q D w / / c n b r 7 7 8 W i R W K v j D q U 4 6 t L G A 8 v N y u Z O y U 3 P L Y + p 4 8 o R 2 7 9 k p m 6 1 Y J 5 Y T A R u v T C e l j C R S J A E x F E n E R I 4 8 j s V s j j z Z R 0 J d Y 0 M W x G o f C W 0 y D 3 h p 7 + v r q a Q k u m Y r 0 5 D R Y y j A o T 2 q 0 e O O h O d u h W q m A w c R z I Z M A F x H s a 3 X T I B 6 6 J z o 4 r F p q Y z P s I R 9 w / o 1 d O S t w 4 T D 4 v 7 w 6 Z / o v / + P / 6 W f T o z k V N I d n h B K B Z m 4 F W L p P K S 1 h F L S C v m K c C F 5 X k m p C B G Z b M X F M 5 8 z / G M i o 8 d Q C F K Q u k K g x V h V v f m s 9 o F K O D 1 9 N n j t t V 1 y f M 1 M w D 5 6 d t / U L Z k 9 8 E 6 p q 6 W V y 5 f T / v d + T S 2 P 2 / W d q d h Y + Y K 6 W 6 7 r K w u 4 v l R k S I R 6 B I E M a T S Z 9 L 1 I 0 J L L q H o q x j 0 1 f r J z n V v b R 6 a F j B 5 D I a B a U K A A H E k X C t A e b z 5 N 0 U c u D r A I w l C B x m w O Q E s E 9 E f T r c S 1 8 3 g F U r K i J t b d C e + L 9 7 x y 5 S p 1 d X Z S 7 Y q t + k 4 U q D d F I E U k Q 6 I I g c x 1 z H 1 F G v N M D J k 4 5 G J n U E v b y M T g + K d / / W 8 Z u x U z 4 A + G q c B l F 5 W v q W / u d v j J B q B R L i 9 P Y W O G O G C Z B 0 z r R k q d P n W G n j 1 / T v n 5 e e K 5 D n U O p B h i s u G A 7 U Q b U w L Y g r l m 0 V L 6 n / / + 7 z Q + O i S H e W O l M I 4 U h X a w Z s 1 q q q m p p r Y X 8 f W i p J A i B W I l p a L E 0 S H y j J J G Z l 8 + 4 3 4 U G V + J C 5 K P 1 q 9 f S i W l c 7 f s / / u A 7 d y D N i W b M x h r K t R + 3 c 3 9 H u p 4 q d Q g N A g D a 3 q + 4 c 3 G 9 M 9 m Q n k g o B P C v B R i G B e w t x 5 2 M P L k u K k w v 4 C W L F 0 s X u N Y 6 + R y u W P 2 l M A y e 2 z n f K P L R e / t q q X C P E U a E C l e 1 Y 7 f x D J C E o u 0 c V C Q f A G c n 6 u k j T J K K B K J E U K I E x D H Y P H j E x 8 + Z Z D A b r F B D r / 4 5 K D + h M x F x h s l A P R w q O D l Z X O 3 y 0 + m A w e 5 z X Z 5 B h o 8 S A R S Q U p h r A T J h H m q D z 5 4 l 9 5 6 8 4 i Q 6 e r V G 7 R y 5 Q o 5 v 0 n J w y h u 3 7 p D x Y W F V J 7 H q p Z b L S d B i C f T i / H Y J h S V R J B K y r D A f 2 h D z S Q V u n G c K R N M 7 h u y g W A 6 L W R D W h F N C B f i 1 3 C w 4 V y o L A D G e F x I m R 0 m A l w 5 / G U n x o f R / a p v P o 8 B C 1 9 d U Y B 2 L Z 5 d B w K C Y F v k r 7 7 6 h p 6 y m o Z D A A w M I X A u 1 f 7 9 e + n B / Q e y J 7 l 1 w 0 y M j / p Y s u G s K k 9 e E b 1 8 m d y D w m m 3 a g q a L C C H j k G s J d w R F r i V h I q q g Q i K Q I o 4 C C p f D g 1 A A K l 0 q K g o m t I u M j F k h Y T q G s G c R J B y c n J j K n C + I t c V p s a q 9 M d O B k 1 N T b R / 3 x v 0 / v v v 0 j v v v i 2 u R Y k A 1 6 Z N m z f S + x + 8 F 5 l v A g F w N O n Q 4 J C s H i 4 p L q A T 5 2 9 J X i K Y t X 5 4 n S F L R P p w z A m q L d A n q O i g 0 p p A f F 9 i C Y o 8 e C a i E u q 8 f Q d 3 q g / K c D C h U C K Z H 1 D I c N 5 s K P Z O k V L x a k i 2 A 6 b l V w H W D 0 E 9 S w U g F U 6 9 h 8 f E 4 8 d t 9 N 1 3 J 0 S 9 x i 6 1 p 0 6 d o e d N 5 + m j d 9 + g u / f u 6 1 f E Y n h S 7 c e n y K L G b o Y 8 F X l + 2 l A 9 y b U X o u 5 B G 4 1 6 1 X N G G o l E 0 8 S J 5 m t D h B B J j a 0 o j M 5 l a p v I x J A V E g r o G E V F B a n M + Y J j V M b 8 l V Q 1 R b M b O x m k S 0 g Y K m 7 c u C n 7 S b z 5 5 m E 5 N h S W v / f e e 0 d 8 B 9 H o l y x O v K D v X o 9 L N X 5 I J Z E 2 G O u E a G m Z n 9 Z W e c n j U C R 5 + F y d k o + 0 I p 8 h E / I g k U A i n S f 5 i k y Y z H 3 9 j a l m + U x F V o y h E N D E o A b Y 7 A 6 p F K 4 R 9 Q s 0 5 o u U K v S E q L 5 4 9 g N w d D Q O L q N U A G 8 K n P Z x 7 O g x a u / q o 5 P 3 f X S / G 4 R U 9 2 E m x 1 4 T 5 8 6 q s 6 C s w O f c f o q T E p k g n F Y S J k Q u e 4 h W V / i o v s g n 1 2 4 m V C A I y a X u G x V P j Z N A L E U 4 R T C Q S k s n 1 k Y M s R b V V 0 9 p D 5 k a s k Z C A R N B W K 8 c Z G M V Q E m o + S e l R r x 2 c j t n / 7 t Q L j m 5 O b p 8 k g N q 3 a P m x / T 2 2 2 / R L / / q E / r g 3 Y P 0 2 o o w 9 T w 4 Q Z 3 t 7 d L Y c W r h t 8 e O y 2 r h n J y o T 5 + P N b A T z T g O N a r u C T m Y L K 8 t m a C K f D V m g n U W u 9 D e e s q d I J M j I p k 0 g R B A L E g h I R I / K 2 S D q i f E C l B h / v S + h J m G r B l D I f T 7 7 C K l N t Z M S K G j k r g W I 4 1 n P k g p t 8 0 r E 7 N Q w 7 A y d y Z i x A N j p 4 2 b N t C F 8 x e Y N I k N G 3 0 v R u l / f 3 2 f a u q X i 5 c 6 A N U O + / 0 d P n J I t n 8 G 4 W B u 3 7 d / L x U W F c n 3 w O p a 7 O t x q s V N f m n 8 W r K A H N A Y h C D q W q S M h B A N j r O 6 L p J J S R 1 D K p D G k E o Z I d T 8 k 0 g m 1 C + n 3 / n g A H + 7 q W 0 h U 4 P t w q P 2 r O r m a 5 x e O T n v R m + l O M 7 a 7 U 7 + H d H l C u k 2 w E z D 2 F A / b a 8 d l D H M 2 N g 4 3 b h + U x q l + V W o N u 5 C u C G G W f 2 1 0 9 a t m 5 g I p U I M 7 D k B k z e 2 b s Y h 1 n f u 3 J N D 0 S A p d u 7 a R n V 1 d W K t O 3 f 5 N r 1 7 Z G / S D g h L Q v b s 2 S 1 l a s o T E d Z J 4 R r k E Q n D a S E V 8 v j a Y Q u K h B J S M S k Q j 0 6 G 6 U q 7 g + 8 b 0 i i y Y P J W S I U J X L 0 h i 5 r I x c S u l / w + H 0 s u L / 3 2 b z 6 S z 8 8 W Z B 2 h g I L J f r o 1 U E 1 2 h 5 M b k U s a l q i C u o F k M 6 k w h t r R 4 E t p Q x o Q b X L S K + b t p 0 + f U l / / A D m Z V I p 0 k F Y 2 W Y C 4 l s d B 2 M g S D q 9 O T z 6 t W L p I X p 8 I K L v L l 6 / I e V T m 2 s e K w O l W j y a O J p R I H E U q I 3 E w f t q 1 e E J J G M 4 D g c 4 9 d p J f e 0 g o M o F Y S r t Q u x o p 4 w P I p M j F p P J 5 + d p L v / 7 t e / J 7 s g m 2 i 0 3 Z R y j b 2 C Q 9 6 s 8 R Q i l S Q V J x Q 2 J i g V T Z T C g A c z u H V 6 X v c v R / / 8 + n 9 I t P P h I 3 L Z Q D e n 5 z o A D c i L C c v r y s T K 6 T A d t B w 4 S O f S x Q j g + e O + n p E E s Y Q x w d G y k l 1 j 0 h V I h y X U H a V s e E 4 j T G T q P e E F 1 t h + E C B E K e k k o l H j / 1 D S t i C Z m Y S F F X I 5 B J S a f f / d 3 H + l t l D 7 J q D G V C O D + X K x G V Z A l c U a a i s 3 0 s x U K A b j 5 N 3 x H Y 4 V R H d 5 r f b z 2 d Y 3 F D P V 2 / d k N 2 U E o G I Q 2 H Z 8 9 6 J D 7 V 4 q G u Q a h r R g o p 8 p i 0 l U x Q 9 6 x k Q n 1 c 6 1 B W Q H l W Y h X 6 R 6 P X S l q p I G q g p P 3 0 5 t v 7 + B v F 1 n s 2 h K y y 8 l m R 4 4 T 6 g M K P 9 n R S S a J a v N o 8 T i a g f 8 y R 8 r 4 O A H 5 z U W H y x X c g F + a Y s D / H w 4 e P d G 4 s I J m 6 u r p p 0 6 a N Q q j i X O 1 7 J 4 1 f d V a S N k T S V j n k 7 W q I J V P n S x u n 8 T p T J + o 9 V H 3 p I A R S 9 w 2 Z U I 9 w v a q u q d D f K r u Q t Y R a 0 p D D F Y Q K M F Y h R S y p e A 5 q F J H d e N Q b l T A z A b + 7 r H z 6 X a E g u Z Y v X 0 Z t T 5 5 I g 4 4 H x m G r V q 0 Q M i F U 5 6 v y N H N H p m y V V I I x Q s W Y c 0 L a E A i k a u 2 z S V q 9 T t W P I k w 0 r f K 1 y i f 3 u C 4 5 / Z v f Z Z c h w o q M X 2 A 4 X S j K D e t K A q l U D 6 c q E R W V / V K q j 6 V U K q t 2 0 W g x X i o q K t Q 5 y Q H L 3 R t 7 X 6 d T p 8 9 S e 3 s 7 j 5 m G x a i B d B m P r y D J Q C a 8 J 9 Q 4 Q y B Y 6 Y R I m k Q R U n F c V 6 Q 6 N V j 1 Q K Y X Y 8 r 6 J 2 S S e t F 1 o o M i j 4 r x v a U O 9 T j K A 8 9 2 i K i 4 u s 6 W w O P f 7 P 3 X U J 8 v F W 1 I Z S p J S S o V o + f M Z t z p d v F v 0 B d J c P b s e d m 5 q K I i t X 0 L 4 S G B 0 x E x z w T p A F N 7 b 2 + f H F e j J I q S N l Z 1 T w W U t b l W 5 E B Q J n H O 4 4 D X 3 e m 2 q + e k H l Q e g p C O P 8 / c U 2 q e t v R x f p j T v / n d z y 0 1 n H 3 / s l b l M 1 j W k K s q S i r I S C p 1 r S p O 9 a J G j U H I J s B A g S 2 P p 8 N A / w A 1 N q 5 K e L h 1 P B 4 9 b J L 5 K p y C W M 4 q I i Z z 4 V Y E 8 z v m q 6 L k C d H V D p Z W K D s Q R 8 i F c t T X k q / y O M G x I s 3 Z x z B E q G v E q n P T B L L U j T X A V I 4 O c d e e 7 P H Z S 4 a s J 1 R B v p P F L C p K h a i l K E o q x K h 8 b g 3 6 V d m D Y D i 6 L X U y p N p J 3 L l 9 V 4 7 9 h G p n Y D o Z n P Y h U g Q k 4 D D p s 6 h t H J R 7 k L n W z y G P w 4 1 O O z 0 b Y k n Z y m S S P C 5 3 T S J 1 b U i E 1 6 G O l H q H g I l c S C m W a b R 2 / U r 9 r b I X W T 2 G M m H D 2 l K u c E u P J + q f I p a K N b m 4 k q W H z S J i g U x 9 o 9 P 3 e z O d y o E j g Y 4 f P 0 k N i + t F z c P v N 0 Q x A e Z 2 l M 2 Y N 0 Q n m 1 x 0 J k b S I O h n h R Q q X 0 m q I A 1 N h K n p u U 1 c i O R Z K W 8 V V D q q 5 i m v C B 2 E V J j Q 9 d H f / d O v E t Z t t o W s H k N Z / 6 1 t L O E K U 7 1 d S H R y S 8 V h z o o r 2 l S w a S D Z Q q 6 2 F 9 N b + 0 A Y u B o Z 9 P b 2 U 0 t L q 5 z e A Z 8 8 L D h 8 / f U 9 V F B Q K L 9 b S Q p F E D T w j o 4 O 2 X 3 2 O y b S + T Y X d 0 h a T T Y E k W e j B L K W o Y p 1 2 l q + X O 6 q Q 1 N k M g S S u u E 8 4 x m B 8 O H P 3 7 L U Z H b / y 3 q V z y D H 4 y C n n R s L K k l X Z I R U Q j B U r L p W F a 9 i 1 X A 0 s U z I M J O 7 a x o B h I a M / S H u 3 r 0 n v w E G h + 7 u b j G P e 7 2 T c v J h 4 + r V 4 k 1 i N X 8 j g F g n T 5 6 W s R e k 3 O T 4 m C o b u a / I I e M k y V P X 1 n S 0 L H V a G 4 J M v j U 2 9 S L a A / z 1 h F R e r j c X V V V n 5 5 x T I s w b Q g G b N 1 R x A 0 D l o f d D x S p S K S L F V n C k V 0 U s k o q D / N O c y i B S e Q M 2 G v d B p 5 g K / K 6 q q m r C 2 b v 3 7 z + g p 0 8 x M b t B 7 o E o N T U 1 3 G / i N 6 m O w x B J A q e x Y + y t W 3 c o p 7 C S n C 5 3 t E z 4 v n n W l F V E p b P c V 2 l V r i a Y s o 7 E h k y I m U y I I a F Y T 6 f f / f 0 n 8 l 3 n C 2 y X W 7 s y q z u e A 1 y + 2 s 1 d h Y N 7 X R d H 2 L E H P n + I l b 9 f N F a + f 9 j T 2 / g B m m v A u P B k A u p L g r S m y i 9 S y A p I J E z I 4 i B p A P d V 0 C R S m d z w T T 6 C k s g I K p / H T c 0 4 H E C l p Y P R + U J C 5 G t S q d d o y W U I h W u Q R 8 i l S G R I F 9 E Y h E T o 4 N T W Y F D N / + l f f p t R Z T w X Y E I 9 n X e E 8 v u D d O 3 m M y Z J l F Q q r W I Q S X m n K y L J 9 r 4 W U v E f i S W g f 5 c 6 l 1 Q k / U P D x t R Y V + 2 n z q b L l O P 2 0 P o N 6 y Q f 1 j m s e 8 I c l B A C m U K M q Q H j q b t 3 7 8 t S D x z e h j y Q 5 S K P m y b 9 6 h l D G k M m I Z g 1 F h I p I q m 0 I o 4 i F i R a V A t Q R E K s J J M h E + J f / f a j j N + 0 c j a w X Z m H h A K 6 n g 5 S x 9 N h J o n 2 R u c g p A K R D K E k N k R S Z I r G 0 S A E w n + d F j r J H y C S E E x 3 b 9 Z A A + c I D X R V 2 T i V u s d E t c N v q K m p k g l Z Q 5 p o 4 J f h n 5 Z M g 4 M v 5 V j R b d u 2 0 L V r 1 2 n z l s 3 y z O k W W P f M a w x 5 8 L p Y M k W J p P O F R L i G N N L X I F C 8 Z E I Q E g W Y 0 F 4 K M Z n W r l t F + w 7 u V r 9 t n m H e E g q 4 e r 2 D v N z z G l K J d G I p p U i l J J W S U H G k k n Q s o S T G N U g i / z V Z d G T J s e Q Z I M M U 8 5 S b j C R V I K S I J r i Z 8 6 v D d H D l J F / o O x E y q O e i 1 7 H h 5 s 3 b Y q h o a W n h B r 2 W y 8 A u K 2 / V f R B G x 3 w d I Y 2 O D Z l M X k Q 6 g T i S 1 m q e S C a T h n R S 4 y W l 7 r G a x 2 T C d t D z b d x k h e 3 K 4 / l L K O D S p T Z i D Z B J o q S U G U t F J V S U W D F S C h M K J m 0 h l U r z F W K T B k l U U q W t s F 6 a k k a e p d S 5 K e u U B Y Y g E q n 7 a O z A m k o f 1 R T B u V W R R Q J u m H S C g I Y O 8 z q 2 X M b 1 m V a X G h t x A E k 4 E S W Q p J k o u G 8 l k A 5 C o E h e l E y K U F o q I U A y c W z U v P y 8 H P q b 3 / 8 V v u m 8 B R O q W 9 X S P M b F S 6 2 y s Y i Q B 6 T S h D J j q 4 i E A s E i Z F J E M s R R 1 + C C X Q i h S C Q J l Q b w n E q p e x r R V C x i C p 4 b r 4 E h h w I a f W y M x J 6 l 2 K I L G Y o U 0 Y D b O o 1 / E W O E I k r b g I P a X / B v 0 H m K V O o e C G K k k E p r Y o E 4 y G f C y H 2 Q J 5 5 M S E c s q t q i h 6 D J l J e X S 3 / 7 j 7 / C D 5 j X W B C E A s 5 f a C J / g B s 8 E 0 j U P 4 u k Q l D S C q R R x F J k i p I q h l y g i L l m R G L J l y T D 3 J O I E U l o q G K X v z E 1 o P O 5 M R t E 0 m j 0 u M / / G 0 r 8 c j K H E E E C s l V a n u N g J B B I h b S a t I 0 + E 2 P N 0 2 m V p 6 4 N s S Q P p E G e J o 8 Q S p M J 0 s p K J i E S 1 D w m E p Z j 5 L F k + t t / / L X 6 D f M c t q s L h F D A 2 X O P m F T 8 o 0 E i r f 6 p s R S C I l O M + h c n q S Q I a V Q a J J F Y / m v C S L 5 k R d I p A Y 0 c k f x l R K 7 R + H X K x P x 3 / z I e R 9 l w T x E E 9 1 R s C f x v a I K o q d c h 8 1 h G 6 q i g 0 5 o 8 S A u B k A Z Z d N p I I p V n i K R J F S F T r D e E 8 Y Q A w X D U 6 N 8 t A M l k Y L v a t n A I B Z w 7 9 1 A c P y N E E h V Q j a V U n i E T 1 D + m i V y D O F D 1 F I G E P D o N R M k l V + a / S h t Y k l M Q q Q F Q Q E M S + p o b u 4 q i c a 4 r R J v r v O S y h + n Z s J 2 G x m 3 U M 2 J X r w B R L E F d K 9 K o A N K o W K S Y J k 9 U Q k G 1 U w S L I Z M Q C Y R i a Q Q i a R I p S W X U P J B K z T N h f d b v / u G X 8 p 0 X C p h Q z 1 Q t L S A 8 e f K c W l p 7 + d c b Q i k i i c T i v K j 6 x y S R 2 J A q G v i G c E S l O Q 9 X Q h p J S Z 4 V 8 l x C o G H r Z A T W P B B C c v i P / I 2 L d b 4 O c o l / T A x r f j R o Y g m J 1 L W R R k I o I R P S K t + Q y h B L C I Q 8 j h W Z L J J J B 5 j S t 2 / f R L v 3 b s e 3 X F B Y k I Q C O t p 7 6 W F T N z d 0 R a q o x A K p 4 l U / K 6 G i a S G P p P G O / A d p S e p Y 8 i S h Y f K j U I V v q Q J J c k O X C w Y a v Y 5 V h B h E k C t 1 L c 9 Y 0 n E h m q d I p A i k r y V t 8 k E a J a V A F O Q r q W S V T E n I p C d v b a y G / v X f / I J K S m O 3 b l 4 o s F 1 b o I Q C c J r H t 9 / d 4 l K A d L K Q i k N U S h l C W U i F a / w D k 0 w e q C J s w b W K 1 X + 5 i I U 1 K 0 H p c 1 P X + e o m t 3 V J C z n k G j G u 5 Q I p F V t C 7 L U h k E m D S C o d I R e I I v n I s 6 h 5 E T J x L I S K V f U i k o k J h T 3 0 f v / P v 0 1 6 f M 5 C g O 3 a k 4 V L K I N v v r n G g 2 u Y 1 R W p F J k 0 s Y R A S I M o h l Q q 5 j / 6 G g z R s f x X s U 5 x J H 9 T B x q 4 T k b S H P M f F U m s n j B E M X m S 1 n E 0 R E k T u R Y C W d J y L 5 5 M m k h I 6 z h C p A i Z s H g z I A d l / / 6 f / 1 r / 7 o U L J l S P q p k F j i u X 7 l N v / w i 3 f R B K h U T q n 5 m n A k k i B E M r k m s E v B v + W N I S m 0 h f J A Q 3 c B W Z P 9 z I r W n E I I F c I K V i H d S 9 R C E x o Z A W A k m M P E 0 i H S s P C C u Z l D U v I p n 4 G r + m v q G O P v r k X U 7 9 h J 8 I Z Q E a 1 p d / u c j N k s k g 0 s l K K p B M E 0 i T S x F I B f 6 D V 8 W k 8 R 9 / d G T + p A A 0 e h X L X 5 P m h E r i v r l n 0 i q O X B s S S Q A 5 V K w k k S U t 1 1 Y S 6 X S 8 Z I L 1 D t J J l s c o Y u F E j t / / 5 / 9 E j l T 2 j V 4 g + I l Q C d D Z 0 U s 3 b j R z 6 U A a R c d U 8 d J K k c n E I J C O Q S K J k a V J h H s q Z Q F y p h a / 5 I A U A j T + Z D E n O A h B + F 8 k L c E Q h 4 O F R F H J h N i Q S p E p S i o t m T S h 4 i U T C L R 3 / 2 7 a t E V 5 v P 8 E A 6 L / D w x k M + 2 / x i Z B A A A A A E l F T k S u Q m C C < / I m a g e > < / T o u r > < / T o u r s > < / V i s u a l i z a t i o n > 
</file>

<file path=customXml/item2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T o u r   1 "   D e s c r i p t i o n = " I n s e r i r e   q u i   u n a   d e s c r i z i o n e   d e l   t o u r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8 1 c 7 c b 8 7 - a 3 5 4 - 4 c 7 a - 9 5 1 2 - 4 a d 3 5 a e 5 c a e a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 - 0 . 0 0 8 3 6 4 3 3 9 3 0 6 3 4 5 7 2 5 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0 t S U R B V H h e 7 X 3 3 d 1 w 3 l u a t z J y z S G V R O U d b V n Z 2 2 + 1 2 T 3 d P b 0 / q m T O 7 c 8 7 O O f s v z D + y Z 2 d / 2 L N n d 9 v d 7 b H b Q b K V c 8 6 B Q R S D K I p B Y i Y r 7 / 0 u g K p X x S q y i q L t K t K f B A I P 7 1 U C 8 O F e X F w A t i / O X g 3 T T 0 g I h 8 t D n t I N 5 P W G K B g M U i g U k g C E w 2 E J B t a 0 F T Y O B 1 d O k s M e f W Y i Y K c 7 3 S 6 a 8 N t o W 7 2 P L r W 7 J d 9 p D 1 M o b K O t i 3 x U m q c + x x e 0 0 Z l W D 5 l 3 L 3 R N U p 2 r h 8 r L i q i 3 t 4 + q q q r I w W / e 1 d V N K 1 Y s k 2 f w O T a b j c Y n v H T q Y Y D c B R W S b 5 D j D N N k A N + M a N 9 y L 3 n 4 G s 8 b I O 3 l 7 z g x N s i f U 0 p 2 u 5 0 / w 0 G B Q I A u P u i g s U m v f v I n x M P 2 l 3 M / E S o R i h d t p 9 H R s D Q i k A i N 1 E o m a w z U F A b J 5 Q h T R X 6 I n B w X u P E 8 P x P y 0 8 j I C L n d L n 6 v I N m 5 8 V / r K a N g 2 K F f q e D i y 0 2 1 P r r W p c h l 5 / a 9 p s o v + Z U F Q Q r y e 5 1 o y Z F 7 Q D g U p A M r / f T 8 W R f V 1 d X S 5 O Q k O Z 1 O / s w w 5 e b m k N / v p 6 E x P 9 3 s L e W n o 2 Q B r O Q x W F 4 e o G V l f r l n 7 i N + 3 G + j 9 s E c 2 r Q o Q D V F T H r + j L D d R U c v 3 Z J n f k I s f i J U A r j L t n O D D A q Z Q B p r A K x E A t 5 s n J Q Y U g y 9 e S K c Y i k T D N l Y A u m M O K y s C N D S s g B 9 2 x Q l j Q H I d Q B S j u P O Q S e V 5 Q X p 4 h M P H e b P b X r U x J J p u U g Q E O B i u 4 f G f T b y d 5 2 m d w 7 t o n N t H n k e k m / E a 6 f i n B C t Z q J O 8 D N P X r q o Z y S W 2 F X 5 A S o N P a G G h n p 5 P x D 5 Z G u u p P O Y 6 2 8 s 9 w m p X C 4 X n b r V T G M T 6 r f / B I W f C G V B Y e 1 2 G h 9 X U g n k i C c S E E + m A k + I 9 i z x 0 d O n 3 S I p E s G Q x M 2 q F c g x y a p e P N 5 g 1 Q t k a X 8 R 2 8 C t e H 2 p l x 6 / c F L P s H o m H A 7 R j g Y / q 4 f q O 9 1 g 6 T Y w H i X 0 n i V e / n 6 p V e + d Z 2 5 6 w a 8 N M O k 9 j i D t q B u m n J w c 6 u / v F 7 U S v w G k O t z I h O K P 8 L L a N x g q o c U V T v r m 4 k 3 9 L j + B C X X t J 0 I x P O X b e K y k i G R U P C A + j s e R V R N 0 7 9 4 9 W r 9 + v c 6 J R e e g g x 7 1 u v R V e l j G E g t j K G C M J c q 4 3 0 6 + g F z G o I z H W 3 X F Q R q Z t N O K C j 8 d b 1 Y E x t g I J M T 4 L R 2 A O A D U x u H h Y f J 5 l V S 6 1 1 9 I Q V c p 1 Z e E a F 0 N f z e + 7 2 C J X F R c T C e u P 6 I J f m 6 h w / a X 8 w u b U F X L t t H A Q H S s Z M g 0 E 5 G Q D 1 X v x Y u X V F J S n F D V O 8 9 q G d S v 6 W D u e g J 9 t K O x i M 4 + 9 u i c K G D U O G k Z P y X C 4 Z V e I d 2 l D r d I k I A a 7 l G u K 0 x 7 l y U 2 I u C n a e 5 M g S E V y u P O n b v y + z Z u 3 M B j P 5 t 8 l / B E L 2 2 p D 1 J Z S R G P 2 X K F c B N M 9 t M 3 H 8 j r F i p s X y 5 g Q h X U b K O x s V A M m Y D p y G T y Y C z Y t 2 y c B g e H q K w M A 3 8 F 3 H 4 + 6 q C 7 z 6 J S q b o w S C W 5 I V p U H G K V b + p 7 3 r / / k N a u X S 2 N + O Z T N / W P p S l S Z o D H E S Y b v + V r r A L 6 W a X r e O m k x k q / v j s 9 n r F 6 W Z n H 6 m h n F 7 W 0 t L L 6 V 0 G F D T t Z N X W S k 8 t g Z Z m X J k d 6 q a G m m N x u N x U W l 9 J X F x a u C r h g C Z V T s Y 0 m u E u 1 q n i p E M k A Y y F j Y N j N Y 6 j L L B m s j 0 B K b F n k E y L N h O v X b 9 C W L Z t F C o i Z n K V U g q + Q E i B Y a p n A i 0 o C 1 M n E i T c 6 W A H z O X 4 D P h P j s d C T v 9 D y 5 c v E Y g i L J N 4 r x P k F + Q W i / p U v 3 k S 1 R U F q 7 + i k p o m V 8 n 1 h 2 T y 4 0 i e d A c o I p M J 3 P 3 m r m V 8 7 y x + R x W B C X V 9 w v 9 p V u p X H S / 6 I V E q X T F b U l w R p R X m A u n i s B C t d d 0 8 v F e b n U F F R k X 5 i e p w 8 e Z r 2 v P 4 6 5 b i d Y o U z c 1 I / B E C O G n c f 3 e i v k e t d i 7 1 U l B P 7 W 6 9 c u U o 7 d + 6 Q d G t r K 6 1 c u V L S A M Z q L P s k / d Z q r 5 A K J M O 4 q 7 C o h E 7 d b p F 7 C w m 2 L y 8 s H E I 5 X T l k y 1 8 r Z D J W P J c 9 R F 4 9 0 I 8 n z n R E A g o 9 I Z F O V v T 1 9 f O Y q o R c L q f O m R 5 n z 5 6 n b d u 2 U F 5 e n s 4 h + t P X 5 6 l o x W G R g l A R / d o w M R 0 c 9 r C Y 5 V 8 F J e 4 J C v f f o J 0 7 t u k c N R W A A M k D Q P W D N F u y Z I l c D 7 B 6 e o P V V K e / n x p y e q m y s o J V 4 D I e W 7 6 g g q I y u t / Z Q 0 N j E / L s Q s D C I l Q x J J M v R i q Z E I + Z y A R D A d S 6 e M B 7 A W Q q L Y 2 O q 2 b C t a v X q X H 1 K i o s L K S T J 0 7 T G h 5 P 1 d R U 6 7 s K 1 7 u U W T s R D m l P D M A b s N G 1 L h e N + x I / O x 0 8 w 3 e o J M d P G z e s k 9 / f 1 9 9 P D 3 h 8 t 3 X r Z p G 4 Y / y e + e 6 Q d A L 7 9 u 3 V r 4 r C G D K G h o Z l X B l g I v Y 8 6 6 G O Y T + P 3 R Z G M 7 N 9 t Q A I Z X d 6 W D K t I 5 8 v K p n i D R A G 0 x E J E m N D r Z + q C o I 6 J w r 0 y M 3 N r V R e X i Y T r a Z x p Q I Y R e 7 e v U 9 d X V 3 0 s 5 + 9 r 3 O n A s a K 5 j 6 n N G w r z M R y P L 7 + 5 j t a s e 0 d 6 h 1 1 i J v T T G g s 7 K F n H U 0 y a Y s x 1 K J F d U J s T B p b g f E U y g l S K / 5 3 m m u o f o O D g 1 w e 5 f T 8 + X N 6 P D D O Z J 9 5 P J n t Y E L d m N e E c j C Z S N Q 8 J Z m M d A L S I R O w u c 5 H l Q V T G 8 W 1 a 9 d p 8 + Z N Y j q e D f C 5 n 3 3 2 O a 1 e 3 U h r 1 6 7 R u d M j y F / 1 W q e b K v N D t I z H c I l w / P h J O n z 4 o L 7 i z + H Q P e Q Q a Q Z X K W C c i d b U 6 6 K R c S 8 1 F v V R W 9 s T 2 r 1 7 J 9 2 6 f U e m B K q r K s n G 5 F g X 9 7 3 Q C c D C W V F R n p R U i I e G h u g l E 6 u w o J A 6 h 7 w 0 O p m a d T F b Y Z c x 5 X w O T C Z I p l c l U z k 3 3 H g y 4 S X 3 7 t 2 n h o a G W Z P J A K 9 P l U w A 3 J B 2 L f Y l J R O Q k x M 7 p 4 X i W F Q c j J A J y H O F x R q 5 b 5 W N O j o 7 h Q A g w s Y N 6 6 m a x 0 P r 1 6 8 T M o 1 P T N D t 2 3 f 1 q 9 T 3 B Z m a m 5 u T l i X i 4 u J i C v g D V F 1 d R T s a G 6 b W z z w L 6 S v a W Q R n 8 Z a I m v c q Z A L g t Q D g f d D o m l t a 6 N m z b m l w V d y L v w r Q g K u r q + V 7 z i U g 8 f B d Z 0 L 7 S 6 X S 7 d y x n S b G J + Q 3 n j t 3 g S q Y U A Z 5 u b m 0 a d M G 6 u l 5 L m Z 1 g 1 W r V t G l S 5 e T l i l i q H 9 4 T 2 D 3 y j q J 5 y t s X 1 + c n y q f q 3 Q L T U y 8 2 p j J Y F O d G j f d v H W b F r M 0 g m c E S G B U m 7 n A E 1 a 1 F t U v k v H L X M H n 8 w k B F i 9 m y T A D 4 L x 7 Y I W X + k a 5 7 A J D X C 6 h p I Y V q H u Y 5 F 2 z Z r V c j 4 2 P 0 8 j w i I y 3 4 s v E X I O E + f n 5 c v 2 s p 4 e a + + e n 5 Y 8 l l J Z V 8 y j k V G z h C k y + 7 M I g G Z n M X A w m P j H g B 5 n O n T 1 P W 3 i c B O s V e t y 5 J B P w 5 E n H n J I J g F o 2 x O O c V A A y n X 7 s o f s 9 H u o P l E 9 r p c T 7 g k z X r 9 + k y 5 e v 0 L G j 3 9 J E O J + O P n B N 8 T U 0 Z e z x e C L 1 U M P S e P u y K k 5 N r b t s D / N u D F V Q v Z b G x 9 X c i S E U M B 2 Z z M u B H B 5 T D E / a q L F 8 j F 5 b M k 5 B f o / n z 3 u p t k 5 N f n 4 f g F q W m z e 9 r 9 5 s A O K 3 t 3 f o q 5 m x f 7 l y T X r y w k m t / T O P C T F / t m v X T v r 4 4 4 / I F R y k g G 9 M J N 2 o 1 5 S m A s o a H Z C 1 T v r 7 B 2 j L s u q Y u p s P Y V 6 N o d x 5 x a x + u G I q z g Q r p l z r A G D 9 z + G V 4 9 R Q 5 h B z M b y p P R 4 3 N 0 6 H j C u g 7 s w 1 M P 8 E i x n M 0 X O N n N z 0 i I o V v E A b k 6 p T j 6 1 S Q X 1 9 P b 2 / W U 3 + X n j i 5 v K f W u Y g e M / z 5 3 K N Z S E e p 4 N K c 1 7 N m J N p m F e E C j q X c q O M q n r x x A E S 5 R l A i 0 M v j W c 6 O t r F x + 7 Y s e / o 4 c M m W r p 0 C f f I W + n 0 m X M 0 M D C g X z E 3 Q E N b v 3 6 t N L K 5 J l V V Z X o G E y z 5 K N X + h 4 / 6 X F O k z U w w c 2 L f N e f Q s 6 H Y 5 o V y x f e 5 f v 2 6 q I x 2 u 4 1 W 1 p X r u / M D t m 8 u 3 U r e w r I I n v J N N D Y W E A m S T N W b j k y A a Q w n j p + k Q 5 b 5 G 4 O + v j 6 Z g I X 6 g v H O j h 3 b Z G w w V / B 6 v f S 8 t 5 c m J y b E e h Y / T s N v S 9 c 8 3 9 3 9 T I w o V t e m V A B C m O J K N n E 8 H c z r i 5 m c u x Z H O w n 8 J n / A T 3 a b G o e i r p 4 9 6 6 G u 8 f S I m 6 m w f X M 5 + w m V W 1 J P Y 9 4 S 6 d 2 T q X o z k Q k r Z m G E A L D 6 F l 4 C 8 b h 4 8 T L t 2 b N L 0 r C g n T 9 / U X p a z L H E N / 7 Z A K r q / f s P R P 0 L M n l s 3 I N D K g I 3 W F o 6 X W 7 u N M Z 4 3 L J D 5 n d S A T w 4 8 N 1 S c Y W C R F p t W d Z h V h r X l w R o T V V 6 q m 7 X k I N y X V h F r A w t + A 4 u e 5 g O r F R O t B P c a Y D k + M 2 o t + F x H 7 X 0 D c u z 2 Y x 5 o f J N B s p m H D d N B 6 x 4 N W S C p 3 R t b W I D x A u L q g e 3 m 4 M H 9 8 v 4 6 u u v j 0 p D n y 0 w 3 o D T 6 d m z 5 2 T u C H 5 y B w 8 d o P 3 7 9 / H 3 G Z F Q U V V J r 7 + + h 9 5 6 6 4 i 8 5 t T p M y x 9 u u U 3 T w d I U E i + 6 W A 8 g k A m q y M u 9 p 8 A u g a d Q q 5 0 3 P H q i 4 P 0 o G N E X y n 4 X r b I g k v U D R Y l 3 r h x U 8 i F M P C 8 W z + V 3 c h 6 C Z X D q t 7 o 6 O x V v U J P m H Y v U Q 1 u Y O C F + J / B F y 8 R T p 4 8 x S Q 6 o K + i w G c / f P h I j B i N j a u m + L 5 N B 1 i 7 4 L r 0 x h u v y z x N I q A H v 3 v n H m 3 d t k X n K I y P j 7 M K e o 8 K C 4 t o 5 c r l C c 3 u k K Q g P P a H 4 J Y r e f B J d L G 0 w / M o G 4 x l b L m V t H h R J R X n O c j m c J F v c o K K i g r p T k 8 O 9 Y 2 q f h e v P p K m + n f l T g c N e R o l v b u u n 8 5 3 l p C b P 3 c v a w Q g E T Q B l N / j x 2 1 U V 1 d H d 7 o H 5 d l s h e 3 o 5 d t Z T a h g 7 v p X U v W s 4 4 P 2 J + 2 0 Z K l a l p A I 9 1 g d W 7 9 u r b 6 a C p i / z 1 + 4 R I d Y c k k D n g Y g w 5 k z 5 8 T s X F p a o n O T 4 9 a t 2 z y u W p l w L I R J 0 5 s 3 b 4 l a h 8 4 g f p z 1 3 b c n 6 M i b h / R V Y o B 4 C G j c v X 3 9 V F i Q L 9 c g f P 8 o k a P 2 d X n O 7 O O X D u 7 e u 0 c b 9 J 4 b P T 0 9 d G 9 E 7 R 8 Y D P r J 5 X T R 6 0 s m W F X y 8 + f 5 q a l 3 l K X k 9 F I 3 k 5 H V h H I U b 4 x 4 Q 1 g J Z c V 0 h D J L M P A M d H r 0 w X l 5 u e p m H E B a E K a i I n b T y H h g D 7 4 b N 2 6 J g 2 k y g 0 V 7 e z s P z A O 0 f N k y s f C l A q i U V 6 9 e o w M H 9 u u c q f A y A b C t G J Z N w P / O f P 6 n n / 6 Z f v n L j y U 9 W 5 j x F J b z b 6 x N 3 x J 5 5 s x Z c d O C w y 0 6 B r P f B t Q 9 l P + S 4 g k q t v V J R / T g + e z V 5 x 8 b t q N X s p N Q n s J a G v O V R l Q 9 M 5 a w E m g 6 M t k m + 6 g 0 0 C I L A r H 9 F / z x 4 E + X D G N j 4 9 y D e l M a 3 I + O j t G j R 4 / o J T e e v a z K Y b x g S I s V s P B M x y L E d D A 6 O i r S A u b 7 m Y A y e c L S F m u R 4 N Q K l 6 B N m z b q u 7 P D o 1 6 n b H M G b K j 1 U U 1 h + l I E Z d D 2 p I 1 W L F 8 h 1 2 Z r M u S H Q k G q c f V S d Q F r G 6 x y d g y m b 1 n M B G Q t o W w F G 1 n V i V 2 S Y S W Q N Z 0 I / q F O e m 9 n 6 n M 0 k E 4 O V q U K k o x z E g H L J + D 7 N 8 i v H R k Z p U 2 b N 1 B R Y W H C s c 5 M g K q E 3 j s d I m K + D N I b + + q 9 K m C Q M N u T A X D P w p L 5 2 Q C G H 2 O l N J I v z H U Y D P h p S 2 U P e d w e a h r I T l 8 / 1 j c w 1 M y u 4 C 6 o Y x U s 6 v Q 6 E 3 k S o a S y X q d S A z 7 H m Y a x A T h w Y B 8 t X b Z E p M u h Q / u p v K x s V m Q C Z v M b o f J Z P c N f B T B k I B j A P e t K x + z 2 v + h I 5 A 4 l V W u j W 7 1 Y X 0 V U k 4 9 y U v W d T U H K K N u C n 8 o j 4 y a D d K Q T g A 3 5 0 w E W y a U 6 3 j G A t Q / f J R W j w 0 y A N E 4 X M E 5 M j M + d 6 r R v + W R M 2 Q 5 N 2 t M y p e O 1 G A s O 8 z g T a W M 9 N I D 6 F w y r C d 8 8 5 l O i u s / 0 k H X O s f m V q 0 Q 6 W d U 8 a y V b 0 9 M h 3 R E A F s m l S y g A l r K Z D B m p Y H D w J f 9 F I a Q O I d T k 3 K l O d g p S Q / g W k z Q 6 v 3 T h S X J P E d T F s 2 f P Z L 7 p q 6 + + o c / + 4 3 M a H x + j 7 d v V J j C Y / z O w Y e N A l a C z b T n 0 b N h J y 4 p 5 z B Z X / 5 k e 0 m 8 h P z L G J z 0 i n V I l T j J g p W o 6 g F E i n f k l A 7 j V Y J + J V 0 F X 1 1 M q L S s V F 6 J 0 g A 4 A c 2 t z A R g 6 4 N d Y W V l J R 9 Z F 1 V b s V X G v x y X T A J i L w z y e U T P h p Y F x H w w i 7 7 7 7 N r 3 9 1 p t c F h U R 6 + O L e H c j J p M Y K b h Z P n n h o m B o b h d c / h B g Q s V R L I O D O 7 + C e 3 x F J m t I F z h y x p j B U 4 X b 4 5 L X p A N I p 3 t 3 7 8 8 4 J z U d 0 E D h i r R U b 9 u V K j D w f / S o S S Z t 5 w r L e D y I T V d w C k d R T o j y 3 a r s s b v s w F i Y y r j j A F m g 1 n V 2 d s o i R B h R 0 B G J G p e X J 5 P Y B j j 0 w F q P e E b q m u M Q x + G w j c o 8 0 f r P h m A 7 d v X u q 3 X 1 P y A c R e u 5 J 0 w + 7 2 R N T 4 d g 2 + e y b R f / f H F 4 x U a O e D / 0 6 I j R G G C V M x O d m N d 5 + W K Q P v j g X f 0 O U e A z M f e E 1 6 F n h h k e U g m N A 5 4 G M J H P l l A w s 2 M j z L f f f j M t 6 Y j v d P H S Z Z m E R i N O 1 6 E 2 E S C B B v o H q E G v / s V u s 6 d b o + q e 3 z t G R 1 Z H 9 + 8 D U H 7 W a 8 C U 1 3 N v e W T p v U g l 1 B 2 H Y D A g 1 r 6 A 3 8 d p H + 2 u H 6 O n k + l r B j 8 W b N 9 e y x 5 C B T z Y C m z q 7 k U G 8 d f J Y P W O w L 7 i y 5 c v p Q s X L s l 7 w h K 3 e O k S K i o s k P u q 1 1 T q k 0 k D I B p 2 C H r w 4 J F s D H n p 0 h U 6 c H C f 7 F + H 8 Q C e t T w + K 5 w 4 c Y r 2 7 N k t B 6 i l A z R Y L C z c s C H x i S C z A a Q O C I 4 5 N Z Q F 4 p Y + J z 1 5 G S V r K l 7 p w 5 N 2 u v D Y R g 5 n V G 2 c Q i g O Q q g A E 6 p h l L q z i F B Z M 4 b K r V g v k g k F n 4 g 4 q Z A J 2 2 d h v Z M V y 1 c s 4 8 H y F 7 R 3 7 2 v 0 x h t 7 a c v W z V R W W i K 9 O g I k g 1 F Z D K A q Y o 6 p k E n 3 0 U c f U G 1 d L d X U q v 3 r E M Q 3 T j 8 O l Q 1 L P o 4 e / Z a a m 1 u k Q 0 g G / A a s E A Z A W O w r j g n P d A F y v + r G M f G A p I N 7 0 7 n z F 2 W f v f / g M m u 6 8 g W 9 X h 8 d o w 1 N z t y D 9 I z Y Y 8 g E m L q T v 7 r g V H n b 6 O F z N 1 W 7 5 n a N 2 P e J r J F Q 4 b z 1 Y j q 2 k s p K I m t 6 O q A X x b P w w D a q G H Z r P X g o u U u P g R p 3 D c s 4 4 M 0 3 D 8 e o Y b j 3 x z 9 + R p 9 8 8 v P I X B M k 3 p d f f k 1 H j h w S Z 9 S J i X E 6 f e o s r V q 1 g v o H X k g j x d I P u C L B C w L q E Q L U K w D e 5 d 9 8 f Y w O 8 + u x x X E q w G + 7 f P k q r V 2 3 R i a R 5 w r o C K 5 d u y E O u j n a q I D f B x X 3 + f M + G i r Y x h 2 A j Q 6 s S C y l c J g C p F M y i J T i 9 0 M H E p V Q r N 6 z l N q 5 a J R 6 g 8 m t i Z k E J t S 9 r C C U 3 7 1 G G m 0 i K Z U q m Q S d X 1 N X Z w f l F x S K q g Z X H p x / t G T J 4 h k 3 + M c S e E g 0 q I X x Y w M A O w w Z 1 y K M n 5 q a m m n Z 0 q V U a Z E W U J 0 A v B 6 / B 9 c g I D w H j B T E W A z 3 o V p B s o G 4 r 7 2 2 W w g 4 E 7 A U 5 M 6 d O 2 I M w G + a K 8 B T A x I 7 0 R Q A V h p D o t 4 b X h r j j Y 6 D s e 8 9 c 9 H g h D 2 y x c C 0 4 H q M E g p k U o T a U j N K L y k 7 C O X 4 + 3 / 5 r / + G e s z k k F u x j n v 3 q C F i t g i O 9 9 H q R b m y Q A 8 q E d 4 L 6 p v T 4 Z T F f D A + Y B m B k x t 4 b p w h A V I D 9 0 A W q 2 S y o q C g Q I 6 D + f T T P 3 L j c 1 E / 9 9 5 Q I a 0 w U g j v A S J h y Q Y k p V W l R M M 1 1 1 j e c O n i Z Y 4 X i Y o 5 E / A 6 / D Y s N U l n 4 0 w r e n t 7 6 e V L t Y w C V j u M n W 7 e v C 1 r t U D y e I D o s C r m 0 w D 1 Y 0 8 P m 0 f m p 3 A O l T l t P h V I z X K d y N E 6 H B A j 9 I 0 Q L S 6 c I K / N F W k T m R q y Y g z F 9 R k h 0 6 s Q y u Y f E a d R e D y H g i F u L G 5 x d i 0 o z O c G e I Z G R 0 Z F t W p u i j 2 G B R I D J m j r t s Z W Q H 3 E 0 g O Y y I 8 d O 0 4 / / / g j 2 W D f 8 w r m c g C 9 P j z X M b 5 L x 2 Q P U u 3 e t Z M 6 O l L f 8 c g K H H g A Q 4 h R P V t b 2 2 S l M o j e r c / 3 j Q e I l + d 2 U M d I E d 3 u n p 1 L E q B q F / Z X b p 0 S u H y D f M X E y g Z k B a E C g e Q q X j o E K 6 5 a S v 7 a t 7 h H z a W 2 t j Y 5 d g U 7 D s F 5 9 N e / / i X V 1 y 8 S l Q Y T q Q b o n c 9 f u C g W M 0 g V E P s y D / r / 4 7 M v 6 E 8 8 Z k I 4 / t 1 J O n H i J J W W l d B 7 7 7 0 j G 5 F A + m D M 9 C r A R C l O N i w r L 0 9 5 z m x y 0 i s L C j H W e / i o W b 4 v g H J C x 4 B D A G Y C J q L x P N Q 8 k L q P J Z Y Z F 9 Y V J X 6 9 T G B X V J K / + 6 L O S Y z p 1 l I p + i R G o o O + M x G O v / 8 v / / p v 6 q d k Z n D m V Z H X r z Z J T I c 8 i Y C 5 E + w J f v 1 u K 3 1 4 Z F u M 6 m Z U L H x O M 4 9 9 H E 6 H N M B v W e J g Q I 5 N U 2 C 9 w 3 0 s 9 v v w o 5 + J S o U A g o K U O N m v g U m J 9 w I R c U B B s p P h Z w J M 3 5 C m a K i P H j Z J j H H R d O M 8 j C / P n z t P 2 7 Z u o c U 8 f i o o y B f H X J A C B g W Y + V 8 M 9 I t V E u j o 7 K J C V l P x D H Z 4 K i o u E s M A j q u B d w O W 3 s N D B M / P N L 7 0 e H L o / r 1 7 V F r E k s 0 V u x 8 H T r 9 f W h q U w x a W l Q d l i 7 K E 4 H J T a h 5 3 o P w 9 p M 5 1 3 D s S p j K P j 8 g F 6 R f b R j I p 2 L 6 7 c f / V W u n 3 D H v B W q 5 U v z Q K K W g d D G Z D s j x 3 m H Y 2 + O Q 4 S / T 8 R q 0 y v f A D l g y L G + q l N 1 d E C 9 O 3 3 5 6 Q t B g T m G A f / + I j e R a A a v S k v Y M e t z 6 m D z 5 4 T / L + 8 p e v Z E I W z 8 8 G s N Q 1 8 H e A l N q w Y Z 1 4 K O D z D f E N Q C K o g y i f S x e v 0 O Y t G y O G A + R / + + 1 x e R / 8 N o y B c A p h c 0 s r j x t d T N A i H r + x t O a x 4 b 7 9 e 2 W H J B h S Y M H E e B D 4 4 6 d / o n f e f T v p 8 n w r U B f m 7 C h s P w Z p h H N 4 Y 7 8 x 0 c n W H B 6 v 6 o s Y h E U V N 5 O 7 M s F r J n k D P t p a O 0 r j u a / m x v V 9 w 3 Y 8 w w k V 8 K w V N Q a 9 l P R Y r 0 g m g 3 x P m B o c r d J w M D a A R K i t V T 0 3 G h U s c 6 W W t U e Q U p i w d T j s s t s R 9 o A A 8 B X Q c C G 1 q q s r Z c I T G 6 5 A f Z z t O i T M X c F t Z 8 e O 7 d y 4 Q v T g w Q O x G i 5 e P N V q h w Y M S Q T V F a S z + v u B 6 D D b 4 7 t i 8 W Q 8 G V G e i Y w M V q A s s D d 6 q t 4 e M E 5 g T A m f v 2 Q w a 6 C s M H U Z F i t f U I g U A p m C H L j s Q a h 1 l W M U K k z 9 I L s f A x k / h k K D A l 6 F P I n w Y m h C e l 2 o U Y g H B 4 c j J m 0 s t x j i R m 0 F J I 0 5 5 h N m Y g C 7 B e H E w O b n c L l x y c A c w J K J 2 X q Y g 5 z w 2 t j K a h s A A m P p e F O T m h Q 2 k h r q K M Y 4 G C u t W 7 d O 9 p K I d 5 6 F 9 Q 0 S 8 w y T D i b 9 + D K c i U x P 2 t t l E j e V c Z c B V E M Q 9 R y r n l i 5 n C q U I s D a h 1 z h r 0 5 b v n L b g I O / S 2 Y b J 7 h E 8 U s y M + S V N U g j m G s y A b m 5 e Z H l 7 G i k N 2 / e l I a M R n v m z H m q S N L D o g G v Y d U J w H j M y W r j C 2 + e S C 8 0 J K h W A z x O i Z c G q U I R Z M 2 U 8 d 3 K V S t Y N b 1 N X 3 z x J X 3 2 2 R e y 2 x E + 8 8 0 3 D w m Z k w E S 8 x c f f 0 Q + V p s 6 e I y X D q 5 e u U 6 N j Y 0 i A d M B p C F c p l A O x 4 + f E D M 8 y n V 6 8 P j J y p 4 4 4 M 6 I z 0 4 j Q 5 j n i m 0 n m R Q y W k L 5 g g X f G 6 G w M A 6 z 9 8 D l S 5 d l w / u G x f X 0 O T f Y v X v 3 J F 3 q D h V o V e M q S Y M z a p O X E K u N 6 D 3 V m i l s w J I O o e C g 2 9 7 R I S o a J o / r 6 h b p O w p Q g X D W L S x + P / / 5 h x x + J u o g v C y M V J w O U G k b 6 u u p p b l F V E k Q P x X A r Q o W P k j D d I E O A Q d b Y 1 M Z S P f / 8 / 8 + l f z H y Q w S A i 4 z r h e p 7 k R V z n n B O V z f 9 X 0 g o x c Y Y u o l G Z n m g m R w h f n 2 9 h i t 3 7 B e e v L l y 5 b T P h 5 v J B s v o C H 6 + E t Z p Q d O q s C G k L D C 4 U u D V J h D w a A c Y b p v C X X 2 9 u 0 7 Y h H E e A 1 k 2 r 1 r R 0 S 1 N H j 4 4 C H t 3 L l d x l E g a j p k N Q D R 4 c K E + a V U J R W I 0 M j S G P 5 7 m J u a D V B W L S 2 P 6 W 9 / 9 1 u 5 b p + W U A B K z J T a 1 N I L h 1 n 9 j G s n m R Q y e g k 8 d 8 w R 4 n w f U k q Q U 0 6 3 B 9 R u R 2 j I O U w s N G w z n o o H C G P F 0 r I A L S p j C b B 8 D V 3 t K a G L 3 W X k X v k z u t T h o U v t H j o + z Y 6 r O P k P h h A Y G z D 2 w K 6 w N X G 7 1 o J s D x 4 1 z c m q X x B R z P v a d z A V g F R H D h + U u b f Z A N I V x 9 4 Y 6 C F x U k T q G / 8 4 K b H K k P j p o C N h W 8 m U k N F j K P i l o Y C / b 1 J h f g q W J 7 w 7 H E o P H T o g q l E 8 0 M u X l 5 W I F c 5 g Y N x O r Q N O 6 v A v o 8 L i C m 6 A O U x K q K q q A S B c T L J M f J j H S z i n d j q A w L A Y J g O k J o w k W L 8 V X z 6 m / E a 5 c 8 B 3 7 n r 6 V K Q T r I F / / v P n M 2 7 R b E V B Y Y E Y Q d I F v t d M x o 8 o 1 P e X 3 y F J H f O 1 0 E p + H 0 L i 9 p I J w f E P / 4 K J 3 c x E w F Y m D e b 7 I l I 8 2 p g Y 1 Y U h m h x H Q 6 8 g u 9 N D D 3 p d 4 k r z m O + 1 9 j u o p 3 + U i s t r a M z v 4 D G Y R 1 a d + m b w V 8 M h Z j g o 2 s W a Y o D T m P X v 6 R u i U R 6 n L 6 2 f 3 r S O 8 c / V K 9 f k Y O x E c 1 q P H j X z 2 G u M V c 5 n s j Y L 6 i p e g 3 L D X F j 7 k y e y F N 3 t 9 s h 4 C 0 6 4 x c V q 6 2 b s X A t C T 0 x M y v o p e I 4 k U i c x b o Q l 9 N j R 4 2 I w M f N 1 0 w E d Q T e r w d Z l J E 1 9 T t n Y J T G Y M t w B K B 8 + k C c o c 1 J Q 8 f B b 4 D Q r g S V e b X V 6 R p I f E r Y T t x 7 + M K 0 1 T X g K a m l w L F / M y I Z U V m J 9 n y Q b H X p B x X l 2 C r l K p D / 8 P o D f l M P t c v + K m X c z w h w Z f A l h i L A C k 9 L w f t i y R T n g Q u K A P F h S 8 Z j z 9 + z e S e X c M b i Y Y I k A Y w P 2 n E B Z w q j i c D j l y F N c Q 6 r A 7 A 2 y w l E W P o 7 Y 6 + H p 0 x 5 6 3 v N U t k g z Y 0 3 U E V R T j E N B t v F x n K w x d Q f e R P N P E f B n Y g 8 J E C Y y s S t x d C l H I O C l g M 9 L N Z U 5 t G h R e v t r / F C w n c x Q Q t l z a 2 l k I k 9 6 u h + a U D 8 k z B E v 0 w G q 2 / n z F 8 S T H e 5 P t 2 / f F U d e L E b E Q W 3 r E u y 3 j v J J x 3 i B M r 7 C k h D q 4 9 j o O B W X F M m E r n f S K + r v B z 9 7 j y Y p n x s 8 U Z 5 j T O a Z I O 3 w D F 4 H V y V s A 7 3 n t d 0 R L w s r s J n L u b b k F k n x M B c y Q R I p I h l i g V C Y 6 A 1 y 7 P d 7 Z U + L 9 e u S 7 / L 7 Y 4 I J 9 S g j W 2 Z B 6 T L q e a E G t f O Z U M D 2 B l / k 1 M B k Q B n A o R e r f + H S B P U N j R 8 L F b G P + V w A n / H F 5 1 8 y e d 7 n q 3 D E m g m z P t R I z N v B 0 G J O K 5 l k i T j K 0 t P M 5 5 0 8 d Z q O H E 5 8 K M F M 0 k l W J 0 t d K 1 I Z C c U s I q 9 P r Y s S Y j G h n P Y g b d 2 c 3 k a l P x Q y d h 4 q F E 6 u p 8 8 j L r E 0 G K J H d 2 9 R a + t j M a F / 9 t n n 4 n + H X h / j G g S c S w v 1 T H Y c y s s T V Q t q F v z 9 V q 1 U + 4 T P B a D m Y f A / P B G M m R r A 2 A r O t c B O y / b L W L m L s S a e h V q 6 e d M m f S c W J 1 q m I R M D n 6 n / q 4 6 S g 4 m D H H m c 3 K G a J z k P + z J m K j J 2 H s q r r d M o w K n S K P 4 6 e y A / D 3 8 0 8 v K L a G 3 j Y j E O 4 H x g m M 7 h X I p r 4 6 O H h o 5 V x e f O X q A d O 7 e L K g d C w d y e i o E g V U A y + G 3 5 Z A u p t V d j e i 4 N h M H n 4 L 7 M s y Q A v h P W l 8 U D F s 6 Z T e V C F Z 0 w 9 a 1 i h E l 8 H U n L 0 + q + b i e Z F j J W Q g F T i Z T 9 0 G 0 i g g I a E C v b y 5 c v Z Z w A 8 h h r 3 K 2 b t 2 V z S V j 3 d u / e J e M Y 4 7 A L Q p W X z 5 2 j K N S 9 M 6 f P U n 3 j T i o p U k v t 7 / a 4 x V s c y z h g G b R K r X j A D S q + v s 4 + z q F R H 1 r a D B C y W I K F T C Y Y I i G J 8 V a m g j u c z P z n m o H q B X q T x W x D r p M b h U 4 D M D L A A R Z m a T i 4 G t M 4 r G 3 7 9 r 8 h S y 8 w t k i E m f 3 j U g e s f W t 4 L L Z n T a H O I R k r 4 a j U b 7 4 5 l t D w Y Q V + h 2 r 4 C j i 0 e j K F Y 3 k j r x G y o G y E M T p f p R F g m M H 2 l 2 K 8 k H R m / s v g M Z R O J E F K P V 8 G Y t J y h i 2 w b n G B L H V A k L k v y y Q o L J x Q + R K d S d X e 3 j n j o r 9 0 A H O 7 1 Q m 2 f 8 w m + 0 K c a 7 X J s p R E c 2 B W Q O U z 5 M B c k 0 5 O D / 2 Q 0 E j S K p a 0 j i X o f L S J y P 0 M R c a O o R D N R 8 S 3 B b O d c S J g s x i c L f X 8 e a / O U Y C 6 B 0 d X c 8 b S X O B K 8 3 D E 0 R Y + h t c 7 n D Q 8 H q D B s S C N e F Z E D r a e D t h X A + O l V I 6 5 s R J F F U o 0 b U h j D f y H / + N L 6 O u 4 9 p I p I W M l V E 0 R C n l + A 0 6 1 y Q b 5 A C Z k N 2 / a I B O l B r D 2 Q Q X b z + o g T N l z A Y y f C g L P 6 P 6 9 B 3 T 0 6 D H 6 8 q u v q f n 6 M W q 9 e Z y 6 H l 6 i 4 f Z L N P R S T Q A n A 4 w W X V 1 d M 1 r 0 r I g S x Y T o 9 M j U P I 5 Z R C l 3 q p / G U G n / q y z I 3 E J L F 9 i x N h F x o B r B F S k e 8 I B A Q E P 3 c 6 + f l 6 c a K R o W 5 q G w X L + q u o q u d 7 l l g e O r 4 u r N B 7 R t 2 2 a q b 1 j E 3 9 V J h 9 9 6 j x p 3 v E O r t r 9 N u / f u p 1 9 9 8 q E 4 0 8 K U n 8 z / D y p h 6 8 u Z 9 w 2 M g f D J S h 4 T 4 o k V v e Y / E l v b S i b 9 y 1 g J 5 X K E a F l Z k H L S P H Y m E w E 1 K N m Y 8 F x b V D 0 C i e B f 9 / n n X 8 r 6 J 2 x y e f T Y d z K O A u A B j w l Q c y z o i n K / q E 2 v A p D 2 w t V 7 l F 9 Q Q J c v X R U n 2 B A 5 a A m X P T w S 0 B F A E q 5 e v Y r W r G m k r 7 8 + l v C I n M 5 B B 5 U 2 x O 5 B m A r w / e P J o m K Q S B N J p J L K w + / H q z I V m T s P 5 b f R y s o A 7 V o 0 z A N e z p u n 8 A d t d K 1 T k Q o D e + x A 9 J v f / B X t 2 r 1 T 9 g H E 1 s 5 m g x Q 0 K u x S h O c A x D m v q P X B C L J 1 T R 2 P y V o p r y C P a m t r q M A d o k Y u + 2 X l A d p U F 9 0 P E E a Q D z 9 8 n 3 D 4 G + b F D M C B R 7 3 p z o c x Q U A M I Y o 1 J J J O V n I x o U A q S 1 v J p J C x E m p 4 U v V C 8 O l a V x O 1 v z r s 6 f m o Z Q N e T t j p U r t b x k d w R L X b c e C A X d Q o Y y g A M F + F H W k N c E b T X M B e u k q 8 y N e u W S 0 q n S n e R H v w 4 X u t W L F C r I x e b b a / l e r G l j F E s Z J J k U R I o 8 d I h j z m W U h S k w 8 T f a a C C a W p l W E h x z 4 p x H F x o 0 L F I h c I J h h z z A f A I + H o x T Z Z d o 4 J X r j y A O L X x g G b p T x 8 8 E i O 3 p l r B G 3 5 9 H J o T D a C w V x Y K j h w 4 A 3 Z U B O 7 H P W P p d Y v S x e p C R I N i i Q w N h i D w x R S a W I Z U j k x K I 1 r L 5 k S b G f u t i h R k G F Y V l V C l Y W e y O T l B E d n H k d 7 Q h T w f A M k Q 1 X u B H X c + k Y W B G I P C S w I x K 5 H f b 1 9 t H v P r m m 9 F W a L U 3 d H q N Q 1 R G u X 1 1 D 8 8 v v p A G n 2 3 f V e K q 5 Z K d 7 k M 0 H q D C T B P y Y H C G I O B 4 h 4 m s P D X C / b C A b h F A t v c y z d U I 6 x W L 5 R X 1 f M 4 7 m 5 O w h h L p G x Y 6 h B f X o 5 V A x U B B w k p W O a x 0 B 7 a + v 1 0 + I l S + n d d 9 8 S a Q H f P m y N / H 2 R C W i s C l P 3 y 2 B a Z A K g j r r L V 6 V E J g M l p R S 5 I G 2 w Z 7 k x O n B C 8 s y 9 i G Q y a S 2 h i k s K E r a Z T A g Z 2 0 S H x p V 5 V s Z L X K h j o 8 P U U J j 6 P m / Z C p f b Q 2 2 d v e I o i + X j W D o B L 4 b m 5 l a 6 d + 8 + 3 b 1 z N 6 I O z h U K 8 5 3 0 r E f t N Z g O s H V A e t M b o J M m i y Z O M K L e K Y k V I Z O + L 3 k c Z H m H T l e z 9 p K p y N g x F J e z A I S a m J y Q g X q x M / V D p r M V I J S j e p u U A o 6 v K S 0 t k 3 3 u F i + u j / j 6 x W 8 U o x q h C r O B 2 + U i / 8 Q g v 2 9 6 y y L c j n A K 4 y f L d 8 N / y 3 c 1 Y y K 5 1 l I q I o n 4 2 h B I n o k 8 G y K 7 S O q p b S Y T Q k Y r U S h g I D + / g D w 5 u V R e N v 2 G J v M F n o I K G n P V i W s R v L w x D 2 X W Q W H j f h g P T N k A W A b / x 0 / / T H / 4 w 5 9 k 0 S F O j U 8 H 2 C h z 0 5 Y t 9 P n l q f N L M 2 G m h Z F W M F 3 k e 4 M U U W m k r k 0 Q 9 Y 7 z V K z z D L E k Z O 5 a K E A M k J k a U L D Y 0 w D n O Y 2 N j t D w Y P p q S b Z i 3 J + 4 r w O 5 3 B 4 3 D Q w M y C A e / n M 4 u / e 9 9 9 8 V d y T s A 3 H 2 7 D l p h O l g 9 5 o y 6 m 6 6 J O 8 p n u I p j o t m H D 9 F e M / E i a h 3 U S I p s u h r n Y a h w h D I k A m x 5 P N r r G 0 k 0 0 J G b 3 T J Z S w + Y k U l 5 b J 1 c n 5 R d A e d + T Y X F Y + + U U e 0 L c Y B S 9 6 x T 9 4 3 R 7 + V v S Z w y i E 2 s M R O s t j j A Y V n 9 V q f D p j 7 g i U R x 9 n A y H D p 4 S A d X D 4 m b k 0 o / 5 k w 0 w m F 6 i 1 A F k W g C E l 0 W h F M k U V J J U U m R S A 8 o 5 b F K 5 J h J X H G j l I k 2 M 7 e f 5 x C s f 1 4 2 F C d L 3 N R 6 D n v d 4 z T 0 4 n o U g b 0 a v M Z W x f 5 q D w / / c n b r 7 7 8 W i R W K v j D q U 4 6 t L G A 8 v N y u Z O y U 3 P L Y + p 4 8 o R 2 7 9 k p m 6 1 Y J 5 Y T A R u v T C e l j C R S J A E x F E n E R I 4 8 j s V s j j z Z R 0 J d Y 0 M W x G o f C W 0 y D 3 h p 7 + v r q a Q k u m Y r 0 5 D R Y y j A o T 2 q 0 e O O h O d u h W q m A w c R z I Z M A F x H s a 3 X T I B 6 6 J z o 4 r F p q Y z P s I R 9 w / o 1 d O S t w 4 T D 4 v 7 w 6 Z / o v / + P / 6 W f T o z k V N I d n h B K B Z m 4 F W L p P K S 1 h F L S C v m K c C F 5 X k m p C B G Z b M X F M 5 8 z / G M i o 8 d Q C F K Q u k K g x V h V v f m s 9 o F K O D 1 9 N n j t t V 1 y f M 1 M w D 5 6 d t / U L Z k 9 8 E 6 p q 6 W V y 5 f T / v d + T S 2 P 2 / W d q d h Y + Y K 6 W 6 7 r K w u 4 v l R k S I R 6 B I E M a T S Z 9 L 1 I 0 J L L q H o q x j 0 1 f r J z n V v b R 6 a F j B 5 D I a B a U K A A H E k X C t A e b z 5 N 0 U c u D r A I w l C B x m w O Q E s E 9 E f T r c S 1 8 3 g F U r K i J t b d C e + L 9 7 x y 5 S p 1 d X Z S 7 Y q t + k 4 U q D d F I E U k Q 6 I I g c x 1 z H 1 F G v N M D J k 4 5 G J n U E v b y M T g + K d / / W 8 Z u x U z 4 A + G q c B l F 5 W v q W / u d v j J B q B R L i 9 P Y W O G O G C Z B 0 z r R k q d P n W G n j 1 / T v n 5 e e K 5 D n U O p B h i s u G A 7 U Q b U w L Y g r l m 0 V L 6 n / / + 7 z Q + O i S H e W O l M I 4 U h X a w Z s 1 q q q m p p r Y X 8 f W i p J A i B W I l p a L E 0 S H y j J J G Z l 8 + 4 3 4 U G V + J C 5 K P 1 q 9 f S i W l c 7 f s / / u A 7 d y D N i W b M x h r K t R + 3 c 3 9 H u p 4 q d Q g N A g D a 3 q + 4 c 3 G 9 M 9 m Q n k g o B P C v B R i G B e w t x 5 2 M P L k u K k w v 4 C W L F 0 s X u N Y 6 + R y u W P 2 l M A y e 2 z n f K P L R e / t q q X C P E U a E C l e 1 Y 7 f x D J C E o u 0 c V C Q f A G c n 6 u k j T J K K B K J E U K I E x D H Y P H j E x 8 + Z Z D A b r F B D r / 4 5 K D + h M x F x h s l A P R w q O D l Z X O 3 y 0 + m A w e 5 z X Z 5 B h o 8 S A R S Q U p h r A T J h H m q D z 5 4 l 9 5 6 8 4 i Q 6 e r V G 7 R y 5 Q o 5 v 0 n J w y h u 3 7 p D x Y W F V J 7 H q p Z b L S d B i C f T i / H Y J h S V R J B K y r D A f 2 h D z S Q V u n G c K R N M 7 h u y g W A 6 L W R D W h F N C B f i 1 3 C w 4 V y o L A D G e F x I m R 0 m A l w 5 / G U n x o f R / a p v P o 8 B C 1 9 d U Y B 2 L Z 5 d B w K C Y F v k r 7 7 6 h p 6 y m o Z D A A w M I X A u 1 f 7 9 e + n B / Q e y J 7 l 1 w 0 y M j / p Y s u G s K k 9 e E b 1 8 m d y D w m m 3 a g q a L C C H j k G s J d w R F r i V h I q q g Q i K Q I o 4 C C p f D g 1 A A K l 0 q K g o m t I u M j F k h Y T q G s G c R J B y c n J j K n C + I t c V p s a q 9 M d O B k 1 N T b R / 3 x v 0 / v v v 0 j v v v i 2 u R Y k A 1 6 Z N m z f S + x + 8 F 5 l v A g F w N O n Q 4 J C s H i 4 p L q A T 5 2 9 J X i K Y t X 5 4 n S F L R P p w z A m q L d A n q O i g 0 p p A f F 9 i C Y o 8 e C a i E u q 8 f Q d 3 q g / K c D C h U C K Z H 1 D I c N 5 s K P Z O k V L x a k i 2 A 6 b l V w H W D 0 E 9 S w U g F U 6 9 h 8 f E 4 8 d t 9 N 1 3 J 0 S 9 x i 6 1 p 0 6 d o e d N 5 + m j d 9 + g u / f u 6 1 f E Y n h S 7 c e n y K L G b o Y 8 F X l + 2 l A 9 y b U X o u 5 B G 4 1 6 1 X N G G o l E 0 8 S J 5 m t D h B B J j a 0 o j M 5 l a p v I x J A V E g r o G E V F B a n M + Y J j V M b 8 l V Q 1 R b M b O x m k S 0 g Y K m 7 c u C n 7 S b z 5 5 m E 5 N h S W v / f e e 0 d 8 B 9 H o l y x O v K D v X o 9 L N X 5 I J Z E 2 G O u E a G m Z n 9 Z W e c n j U C R 5 + F y d k o + 0 I p 8 h E / I g k U A i n S f 5 i k y Y z H 3 9 j a l m + U x F V o y h E N D E o A b Y 7 A 6 p F K 4 R 9 Q s 0 5 o u U K v S E q L 5 4 9 g N w d D Q O L q N U A G 8 K n P Z x 7 O g x a u / q o 5 P 3 f X S / G 4 R U 9 2 E m x 1 4 T 5 8 6 q s 6 C s w O f c f o q T E p k g n F Y S J k Q u e 4 h W V / i o v s g n 1 2 4 m V C A I y a X u G x V P j Z N A L E U 4 R T C Q S k s n 1 k Y M s R b V V 0 9 p D 5 k a s k Z C A R N B W K 8 c Z G M V Q E m o + S e l R r x 2 c j t n / 7 t Q L j m 5 O b p 8 k g N q 3 a P m x / T 2 2 2 / R L / / q E / r g 3 Y P 0 2 o o w 9 T w 4 Q Z 3 t 7 d L Y c W r h t 8 e O y 2 r h n J y o T 5 + P N b A T z T g O N a r u C T m Y L K 8 t m a C K f D V m g n U W u 9 D e e s q d I J M j I p k 0 g R B A L E g h I R I / K 2 S D q i f E C l B h / v S + h J m G r B l D I f T 7 7 C K l N t Z M S K G j k r g W I 4 1 n P k g p t 8 0 r E 7 N Q w 7 A y d y Z i x A N j p 4 2 b N t C F 8 x e Y N I k N G 3 0 v R u l / f 3 2 f a u q X i 5 c 6 A N U O + / 0 d P n J I t n 8 G 4 W B u 3 7 d / L x U W F c n 3 w O p a 7 O t x q s V N f m n 8 W r K A H N A Y h C D q W q S M h B A N j r O 6 L p J J S R 1 D K p D G k E o Z I d T 8 k 0 g m 1 C + n 3 / n g A H + 7 q W 0 h U 4 P t w q P 2 r O r m a 5 x e O T n v R m + l O M 7 a 7 U 7 + H d H l C u k 2 w E z D 2 F A / b a 8 d l D H M 2 N g 4 3 b h + U x q l + V W o N u 5 C u C G G W f 2 1 0 9 a t m 5 g I p U I M 7 D k B k z e 2 b s Y h 1 n f u 3 J N D 0 S A p d u 7 a R n V 1 d W K t O 3 f 5 N r 1 7 Z G / S D g h L Q v b s 2 S 1 l a s o T E d Z J 4 R r k E Q n D a S E V 8 v j a Y Q u K h B J S M S k Q j 0 6 G 6 U q 7 g + 8 b 0 i i y Y P J W S I U J X L 0 h i 5 r I x c S u l / w + H 0 s u L / 3 2 b z 6 S z 8 8 W Z B 2 h g I L J f r o 1 U E 1 2 h 5 M b k U s a l q i C u o F k M 6 k w h t r R 4 E t p Q x o Q b X L S K + b t p 0 + f U l / / A D m Z V I p 0 k F Y 2 W Y C 4 l s d B 2 M g S D q 9 O T z 6 t W L p I X p 8 I K L v L l 6 / I e V T m 2 s e K w O l W j y a O J p R I H E U q I 3 E w f t q 1 e E J J G M 4 D g c 4 9 d p J f e 0 g o M o F Y S r t Q u x o p 4 w P I p M j F p P J 5 + d p L v / 7 t e / J 7 s g m 2 i 0 3 Z R y j b 2 C Q 9 6 s 8 R Q i l S Q V J x Q 2 J i g V T Z T C g A c z u H V 6 X v c v R / / 8 + n 9 I t P P h I 3 L Z Q D e n 5 z o A D c i L C c v r y s T K 6 T A d t B w 4 S O f S x Q j g + e O + n p E E s Y Q x w d G y k l 1 j 0 h V I h y X U H a V s e E 4 j T G T q P e E F 1 t h + E C B E K e k k o l H j / 1 D S t i C Z m Y S F F X I 5 B J S a f f / d 3 H + l t l D 7 J q D G V C O D + X K x G V Z A l c U a a i s 3 0 s x U K A b j 5 N 3 x H Y 4 V R H d 5 r f b z 2 d Y 3 F D P V 2 / d k N 2 U E o G I Q 2 H Z 8 9 6 J D 7 V 4 q G u Q a h r R g o p 8 p i 0 l U x Q 9 6 x k Q n 1 c 6 1 B W Q H l W Y h X 6 R 6 P X S l q p I G q g p P 3 0 5 t v 7 + B v F 1 n s 2 h K y y 8 l m R 4 4 T 6 g M K P 9 n R S S a J a v N o 8 T i a g f 8 y R 8 r 4 O A H 5 z U W H y x X c g F + a Y s D / H w 4 e P d G 4 s I J m 6 u r p p 0 6 a N Q q j i X O 1 7 J 4 1 f d V a S N k T S V j n k 7 W q I J V P n S x u n 8 T p T J + o 9 V H 3 p I A R S 9 w 2 Z U I 9 w v a q u q d D f K r u Q t Y R a 0 p D D F Y Q K M F Y h R S y p e A 5 q F J H d e N Q b l T A z A b + 7 r H z 6 X a E g u Z Y v X 0 Z t T 5 5 I g 4 4 H x m G r V q 0 Q M i F U 5 6 v y N H N H p m y V V I I x Q s W Y c 0 L a E A i k a u 2 z S V q 9 T t W P I k w 0 r f K 1 y i f 3 u C 4 5 / Z v f Z Z c h w o q M X 2 A 4 X S j K D e t K A q l U D 6 c q E R W V / V K q j 6 V U K q t 2 0 W g x X i o q K t Q 5 y Q H L 3 R t 7 X 6 d T p 8 9 S e 3 s 7 j 5 m G x a i B d B m P r y D J Q C a 8 J 9 Q 4 Q y B Y 6 Y R I m k Q R U n F c V 6 Q 6 N V j 1 Q K Y X Y 8 r 6 J 2 S S e t F 1 o o M i j 4 r x v a U O 9 T j K A 8 9 2 i K i 4 u s 6 W w O P f 7 P 3 X U J 8 v F W 1 I Z S p J S S o V o + f M Z t z p d v F v 0 B d J c P b s e d m 5 q K I i t X 0 L 4 S G B 0 x E x z w T p A F N 7 b 2 + f H F e j J I q S N l Z 1 T w W U t b l W 5 E B Q J n H O 4 4 D X 3 e m 2 q + e k H l Q e g p C O P 8 / c U 2 q e t v R x f p j T v / n d z y 0 1 n H 3 / s l b l M 1 j W k K s q S i r I S C p 1 r S p O 9 a J G j U H I J s B A g S 2 P p 8 N A / w A 1 N q 5 K e L h 1 P B 4 9 b J L 5 K p y C W M 4 q I i Z z 4 V Y E 8 z v m q 6 L k C d H V D p Z W K D s Q R 8 i F c t T X k q / y O M G x I s 3 Z x z B E q G v E q n P T B L L U j T X A V I 4 O c d e e 7 P H Z S 4 a s J 1 R B v p P F L C p K h a i l K E o q x K h 8 b g 3 6 V d m D Y D i 6 L X U y p N p J 3 L l 9 V 4 7 9 h G p n Y D o Z n P Y h U g Q k 4 D D p s 6 h t H J R 7 k L n W z y G P w 4 1 O O z 0 b Y k n Z y m S S P C 5 3 T S J 1 b U i E 1 6 G O l H q H g I l c S C m W a b R 2 / U r 9 r b I X W T 2 G M m H D 2 l K u c E u P J + q f I p a K N b m 4 k q W H z S J i g U x 9 o 9 P 3 e z O d y o E j g Y 4 f P 0 k N i + t F z c P v N 0 Q x A e Z 2 l M 2 Y N 0 Q n m 1 x 0 J k b S I O h n h R Q q X 0 m q I A 1 N h K n p u U 1 c i O R Z K W 8 V V D q q 5 i m v C B 2 E V J j Q 9 d H f / d O v E t Z t t o W s H k N Z / 6 1 t L O E K U 7 1 d S H R y S 8 V h z o o r 2 l S w a S D Z Q q 6 2 F 9 N b + 0 A Y u B o Z 9 P b 2 U 0 t L q 5 z e A Z 8 8 L D h 8 / f U 9 V F B Q K L 9 b S Q p F E D T w j o 4 O 2 X 3 2 O y b S + T Y X d 0 h a T T Y E k W e j B L K W o Y p 1 2 l q + X O 6 q Q 1 N k M g S S u u E 8 4 x m B 8 O H P 3 7 L U Z H b / y 3 q V z y D H 4 y C n n R s L K k l X Z I R U Q j B U r L p W F a 9 i 1 X A 0 s U z I M J O 7 a x o B h I a M / S H u 3 r 0 n v w E G h + 7 u b j G P e 7 2 T c v J h 4 + r V 4 k 1 i N X 8 j g F g n T 5 6 W s R e k 3 O T 4 m C o b u a / I I e M k y V P X 1 n S 0 L H V a G 4 J M v j U 2 9 S L a A / z 1 h F R e r j c X V V V n 5 5 x T I s w b Q g G b N 1 R x A 0 D l o f d D x S p S K S L F V n C k V 0 U s k o q D / N O c y i B S e Q M 2 G v d B p 5 g K / K 6 q q m r C 2 b v 3 7 z + g p 0 8 x M b t B 7 o E o N T U 1 3 G / i N 6 m O w x B J A q e x Y + y t W 3 c o p 7 C S n C 5 3 t E z 4 v n n W l F V E p b P c V 2 l V r i a Y s o 7 E h k y I m U y I I a F Y T 6 f f / f 0 n 8 l 3 n C 2 y X W 7 s y q z u e A 1 y + 2 s 1 d h Y N 7 X R d H 2 L E H P n + I l b 9 f N F a + f 9 j T 2 / g B m m v A u P B k A u p L g r S m y i 9 S y A p I J E z I 4 i B p A P d V 0 C R S m d z w T T 6 C k s g I K p / H T c 0 4 H E C l p Y P R + U J C 5 G t S q d d o y W U I h W u Q R 8 i l S G R I F 9 E Y h E T o 4 N T W Y F D N / + l f f p t R Z T w X Y E I 9 n X e E 8 v u D d O 3 m M y Z J l F Q q r W I Q S X m n K y L J 9 r 4 W U v E f i S W g f 5 c 6 l 1 Q k / U P D x t R Y V + 2 n z q b L l O P 2 0 P o N 6 y Q f 1 j m s e 8 I c l B A C m U K M q Q H j q b t 3 7 8 t S D x z e h j y Q 5 S K P m y b 9 6 h l D G k M m I Z g 1 F h I p I q m 0 I o 4 i F i R a V A t Q R E K s J J M h E + J f / f a j j N + 0 c j a w X Z m H h A K 6 n g 5 S x 9 N h J o n 2 R u c g p A K R D K E k N k R S Z I r G 0 S A E w n + d F j r J H y C S E E x 3 b 9 Z A A + c I D X R V 2 T i V u s d E t c N v q K m p k g l Z Q 5 p o 4 J f h n 5 Z M g 4 M v 5 V j R b d u 2 0 L V r 1 2 n z l s 3 y z O k W W P f M a w x 5 8 L p Y M k W J p P O F R L i G N N L X I F C 8 Z E I Q E g W Y 0 F 4 K M Z n W r l t F + w 7 u V r 9 t n m H e E g q 4 e r 2 D v N z z G l K J d G I p p U i l J J W S U H G k k n Q s o S T G N U g i / z V Z d G T J s e Q Z I M M U 8 5 S b j C R V I K S I J r i Z 8 6 v D d H D l J F / o O x E y q O e i 1 7 H h 5 s 3 b Y q h o a W n h B r 2 W y 8 A u K 2 / V f R B G x 3 w d I Y 2 O D Z l M X k Q 6 g T i S 1 m q e S C a T h n R S 4 y W l 7 r G a x 2 T C d t D z b d x k h e 3 K 4 / l L K O D S p T Z i D Z B J o q S U G U t F J V S U W D F S C h M K J m 0 h l U r z F W K T B k l U U q W t s F 6 a k k a e p d S 5 K e u U B Y Y g E q n 7 a O z A m k o f 1 R T B u V W R R Q J u m H S C g I Y O 8 z q 2 X M b 1 m V a X G h t x A E k 4 E S W Q p J k o u G 8 l k A 5 C o E h e l E y K U F o q I U A y c W z U v P y 8 H P q b 3 / 8 V v u m 8 B R O q W 9 X S P M b F S 6 2 y s Y i Q B 6 T S h D J j q 4 i E A s E i Z F J E M s R R 1 + C C X Q i h S C Q J l Q b w n E q p e x r R V C x i C p 4 b r 4 E h h w I a f W y M x J 6 l 2 K I L G Y o U 0 Y D b O o 1 / E W O E I k r b g I P a X / B v 0 H m K V O o e C G K k k E p r Y o E 4 y G f C y H 2 Q J 5 5 M S E c s q t q i h 6 D J l J e X S 3 / 7 j 7 / C D 5 j X W B C E A s 5 f a C J / g B s 8 E 0 j U P 4 u k Q l D S C q R R x F J k i p I q h l y g i L l m R G L J l y T D 3 J O I E U l o q G K X v z E 1 o P O 5 M R t E 0 m j 0 u M / / G 0 r 8 c j K H E E E C s l V a n u N g J B B I h b S a t I 0 + E 2 P N 0 2 m V p 6 4 N s S Q P p E G e J o 8 Q S p M J 0 s p K J i E S 1 D w m E p Z j 5 L F k + t t / / L X 6 D f M c t q s L h F D A 2 X O P m F T 8 o 0 E i r f 6 p s R S C I l O M + h c n q S Q I a V Q a J J F Y / m v C S L 5 k R d I p A Y 0 c k f x l R K 7 R + H X K x P x 3 / z I e R 9 l w T x E E 9 1 R s C f x v a I K o q d c h 8 1 h G 6 q i g 0 5 o 8 S A u B k A Z Z d N p I I p V n i K R J F S F T r D e E 8 Y Q A w X D U 6 N 8 t A M l k Y L v a t n A I B Z w 7 9 1 A c P y N E E h V Q j a V U n i E T 1 D + m i V y D O F D 1 F I G E P D o N R M k l V + a / S h t Y k l M Q q Q F Q Q E M S + p o b u 4 q i c a 4 r R J v r v O S y h + n Z s J 2 G x m 3 U M 2 J X r w B R L E F d K 9 K o A N K o W K S Y J k 9 U Q k G 1 U w S L I Z M Q C Y R i a Q Q i a R I p S W X U P J B K z T N h f d b v / u G X 8 p 0 X C p h Q z 1 Q t L S A 8 e f K c W l p 7 + d c b Q i k i i c T i v K j 6 x y S R 2 J A q G v i G c E S l O Q 9 X Q h p J S Z 4 V 8 l x C o G H r Z A T W P B B C c v i P / I 2 L d b 4 O c o l / T A x r f j R o Y g m J 1 L W R R k I o I R P S K t + Q y h B L C I Q 8 j h W Z L J J J B 5 j S t 2 / f R L v 3 b s e 3 X F B Y k I Q C O t p 7 6 W F T N z d 0 R a q o x A K p 4 l U / K 6 G i a S G P p P G O / A d p S e p Y 8 i S h Y f K j U I V v q Q J J c k O X C w Y a v Y 5 V h B h E k C t 1 L c 9 Y 0 n E h m q d I p A i k r y V t 8 k E a J a V A F O Q r q W S V T E n I p C d v b a y G / v X f / I J K S m O 3 b l 4 o s F 1 b o I Q C c J r H t 9 / d 4 l K A d L K Q i k N U S h l C W U i F a / w D k 0 w e q C J s w b W K 1 X + 5 i I U 1 K 0 H p c 1 P X + e o m t 3 V J C z n k G j G u 5 Q I p F V t C 7 L U h k E m D S C o d I R e I I v n I s 6 h 5 E T J x L I S K V f U i k o k J h T 3 0 f v / P v 0 1 6 f M 5 C g O 3 a k 4 V L K I N v v r n G g 2 u Y 1 R W p F J k 0 s Y R A S I M o h l Q q 5 j / 6 G g z R s f x X s U 5 x J H 9 T B x q 4 T k b S H P M f F U m s n j B E M X m S 1 n E 0 R E k T u R Y C W d J y L 5 5 M m k h I 6 z h C p A i Z s H g z I A d l / / 6 f / 1 r / 7 o U L J l S P q p k F j i u X 7 l N v / w i 3 f R B K h U T q n 5 m n A k k i B E M r k m s E v B v + W N I S m 0 h f J A Q 3 c B W Z P 9 z I r W n E I I F c I K V i H d S 9 R C E x o Z A W A k m M P E 0 i H S s P C C u Z l D U v I p n 4 G r + m v q G O P v r k X U 7 9 h J 8 I Z Q E a 1 p d / u c j N k s k g 0 s l K K p B M E 0 i T S x F I B f 6 D V 8 W k 8 R 9 / d G T + p A A 0 e h X L X 5 P m h E r i v r l n 0 i q O X B s S S Q A 5 V K w k k S U t 1 1 Y S 6 X S 8 Z I L 1 D t J J l s c o Y u F E j t / / 5 / 9 E j l T 2 j V 4 g + I l Q C d D Z 0 U s 3 b j R z 6 U A a R c d U 8 d J K k c n E I J C O Q S K J k a V J h H s q Z Q F y p h a / 5 I A U A j T + Z D E n O A h B + F 8 k L c E Q h 4 O F R F H J h N i Q S p E p S i o t m T S h 4 i U T C L R 3 / 2 7 a t E V 5 v P 8 E A 6 L / D w x k M + 2 / x i Z B A A A A A E l F T k S u Q m C C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 N a m e = " L i v e l l o   1 "   G u i d = " f e 8 3 7 5 5 4 - 4 4 6 7 - 4 1 2 f - b b 5 4 - b 0 b 4 7 9 c d d d 3 0 "   R e v = " 1 "   R e v G u i d = " 8 7 7 d 9 3 a c - 4 7 9 d - 4 d 3 9 - 8 e 1 7 - a 8 1 b 3 f 5 0 5 5 9 1 " 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0C2026E9-71D9-49A0-BBF6-A15DD18E3058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465812D2-8A00-422A-B794-B918AC908559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IMPASTATRICE</vt:lpstr>
      <vt:lpstr>FORMATURA</vt:lpstr>
      <vt:lpstr>COTTURA</vt:lpstr>
      <vt:lpstr>CONFEZIONAMENTO</vt:lpstr>
      <vt:lpstr>INCASSAMENTO</vt:lpstr>
      <vt:lpstr>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Mogni Alberto</dc:creator>
  <cp:lastModifiedBy>Microsoft Office User</cp:lastModifiedBy>
  <dcterms:created xsi:type="dcterms:W3CDTF">2023-05-16T15:36:31Z</dcterms:created>
  <dcterms:modified xsi:type="dcterms:W3CDTF">2023-09-13T21:43:41Z</dcterms:modified>
</cp:coreProperties>
</file>